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LENOVO\Downloads\TRANSPAREN1ER TRIMESTRE 2022 2\TRANSPAREN1ER TRIMESTRE 2022\"/>
    </mc:Choice>
  </mc:AlternateContent>
  <xr:revisionPtr revIDLastSave="0" documentId="13_ncr:1_{D24EC493-98CA-477E-97A9-86F31A9E625D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Reporte de Formatos " sheetId="8" r:id="rId1"/>
    <sheet name="Reporte de Formatos  (2)" sheetId="9" r:id="rId2"/>
    <sheet name="Hidden_1" sheetId="2" r:id="rId3"/>
    <sheet name="Hidden_2" sheetId="3" r:id="rId4"/>
    <sheet name="Hidden_3" sheetId="4" r:id="rId5"/>
    <sheet name="Tabla_468804" sheetId="5" r:id="rId6"/>
    <sheet name="Tabla_468805" sheetId="6" r:id="rId7"/>
  </sheets>
  <definedNames>
    <definedName name="_xlnm._FilterDatabase" localSheetId="0" hidden="1">'Reporte de Formatos '!$A$7:$AJ$7</definedName>
    <definedName name="_xlnm._FilterDatabase" localSheetId="1" hidden="1">'Reporte de Formatos  (2)'!$A$7:$AJ$7</definedName>
    <definedName name="Hidden_13">Hidden_1!$A$1:$A$11</definedName>
    <definedName name="Hidden_211">Hidden_2!$A$1:$A$2</definedName>
    <definedName name="Hidden_313">Hidden_3!$A$1:$A$2</definedName>
  </definedNames>
  <calcPr calcId="191029"/>
</workbook>
</file>

<file path=xl/calcChain.xml><?xml version="1.0" encoding="utf-8"?>
<calcChain xmlns="http://schemas.openxmlformats.org/spreadsheetml/2006/main">
  <c r="AC37" i="9" l="1"/>
  <c r="AA37" i="9"/>
  <c r="W37" i="9"/>
  <c r="G37" i="9"/>
  <c r="AC36" i="9"/>
  <c r="W36" i="9"/>
  <c r="G36" i="9"/>
  <c r="Y33" i="9"/>
  <c r="AC33" i="9" s="1"/>
  <c r="W33" i="9"/>
  <c r="G33" i="9"/>
  <c r="AC29" i="9"/>
  <c r="W29" i="9"/>
  <c r="G29" i="9"/>
  <c r="AC38" i="9"/>
  <c r="AA38" i="9"/>
  <c r="W38" i="9"/>
  <c r="G38" i="9"/>
  <c r="AC35" i="9"/>
  <c r="W35" i="9"/>
  <c r="G35" i="9"/>
  <c r="AC41" i="9"/>
  <c r="AB41" i="9"/>
  <c r="W41" i="9"/>
  <c r="G41" i="9"/>
  <c r="Y34" i="9"/>
  <c r="AC34" i="9" s="1"/>
  <c r="W34" i="9"/>
  <c r="G34" i="9"/>
  <c r="AB31" i="9"/>
  <c r="Y31" i="9"/>
  <c r="AC31" i="9" s="1"/>
  <c r="W31" i="9"/>
  <c r="G31" i="9"/>
  <c r="AB40" i="9"/>
  <c r="Y40" i="9"/>
  <c r="AC40" i="9" s="1"/>
  <c r="W40" i="9"/>
  <c r="G40" i="9"/>
  <c r="AC32" i="9"/>
  <c r="AA32" i="9"/>
  <c r="W32" i="9"/>
  <c r="G32" i="9"/>
  <c r="AB30" i="9"/>
  <c r="Y30" i="9"/>
  <c r="AC30" i="9" s="1"/>
  <c r="W30" i="9"/>
  <c r="G30" i="9"/>
  <c r="Y39" i="9"/>
  <c r="AC39" i="9" s="1"/>
  <c r="W39" i="9"/>
  <c r="G39" i="9"/>
  <c r="Y28" i="9"/>
  <c r="AC28" i="9" s="1"/>
  <c r="W28" i="9"/>
  <c r="G28" i="9"/>
  <c r="AC27" i="9"/>
  <c r="AA27" i="9"/>
  <c r="W27" i="9"/>
  <c r="G27" i="9"/>
  <c r="AC23" i="9"/>
  <c r="AA23" i="9"/>
  <c r="W23" i="9"/>
  <c r="G23" i="9"/>
  <c r="AC22" i="9"/>
  <c r="W22" i="9"/>
  <c r="G22" i="9"/>
  <c r="AC24" i="9"/>
  <c r="W24" i="9"/>
  <c r="G24" i="9"/>
  <c r="AC26" i="9"/>
  <c r="AA26" i="9"/>
  <c r="W26" i="9"/>
  <c r="G26" i="9"/>
  <c r="Y21" i="9"/>
  <c r="AC21" i="9" s="1"/>
  <c r="W21" i="9"/>
  <c r="G21" i="9"/>
  <c r="AB18" i="9"/>
  <c r="Y18" i="9"/>
  <c r="AC18" i="9" s="1"/>
  <c r="W18" i="9"/>
  <c r="G18" i="9"/>
  <c r="AC25" i="9"/>
  <c r="G25" i="9"/>
  <c r="AB20" i="9"/>
  <c r="Y20" i="9"/>
  <c r="AC20" i="9" s="1"/>
  <c r="W20" i="9"/>
  <c r="G20" i="9"/>
  <c r="AB19" i="9"/>
  <c r="Y19" i="9"/>
  <c r="AC19" i="9" s="1"/>
  <c r="W19" i="9"/>
  <c r="G19" i="9"/>
  <c r="AC17" i="9"/>
  <c r="M17" i="9"/>
  <c r="W17" i="9" s="1"/>
  <c r="G17" i="9"/>
  <c r="AB9" i="9"/>
  <c r="Y9" i="9"/>
  <c r="AC9" i="9" s="1"/>
  <c r="W9" i="9"/>
  <c r="G9" i="9"/>
  <c r="AC14" i="9"/>
  <c r="AA14" i="9"/>
  <c r="W14" i="9"/>
  <c r="G14" i="9"/>
  <c r="AC16" i="9"/>
  <c r="W16" i="9"/>
  <c r="G16" i="9"/>
  <c r="AC15" i="9"/>
  <c r="W15" i="9"/>
  <c r="G15" i="9"/>
  <c r="AA13" i="9"/>
  <c r="Y13" i="9"/>
  <c r="AC13" i="9" s="1"/>
  <c r="W13" i="9"/>
  <c r="G13" i="9"/>
  <c r="Y10" i="9"/>
  <c r="AC10" i="9" s="1"/>
  <c r="W10" i="9"/>
  <c r="G10" i="9"/>
  <c r="AA8" i="9"/>
  <c r="AB8" i="9" s="1"/>
  <c r="Y8" i="9"/>
  <c r="AC8" i="9" s="1"/>
  <c r="W8" i="9"/>
  <c r="G8" i="9"/>
  <c r="AB11" i="9"/>
  <c r="Y11" i="9"/>
  <c r="AC11" i="9" s="1"/>
  <c r="W11" i="9"/>
  <c r="G11" i="9"/>
  <c r="AB12" i="9"/>
  <c r="Y12" i="9"/>
  <c r="AC12" i="9" s="1"/>
  <c r="W12" i="9"/>
  <c r="G12" i="9"/>
  <c r="G32" i="8"/>
  <c r="G39" i="8"/>
  <c r="G38" i="8"/>
  <c r="G25" i="8"/>
  <c r="G30" i="8"/>
  <c r="G29" i="8"/>
  <c r="G27" i="8"/>
  <c r="G26" i="8"/>
  <c r="G41" i="8"/>
  <c r="G40" i="8"/>
  <c r="G37" i="8"/>
  <c r="G36" i="8"/>
  <c r="G24" i="8"/>
  <c r="G23" i="8"/>
  <c r="G35" i="8"/>
  <c r="G34" i="8"/>
  <c r="G33" i="8"/>
  <c r="G22" i="8"/>
  <c r="AA41" i="8"/>
  <c r="W40" i="8"/>
  <c r="Y39" i="8"/>
  <c r="W39" i="8"/>
  <c r="AA37" i="8"/>
  <c r="AB35" i="8"/>
  <c r="AA31" i="8"/>
  <c r="G28" i="8" l="1"/>
  <c r="AA27" i="8"/>
  <c r="W28" i="8"/>
  <c r="Y28" i="8"/>
  <c r="AA26" i="8"/>
  <c r="AA23" i="8"/>
  <c r="G20" i="8"/>
  <c r="G19" i="8"/>
  <c r="G18" i="8"/>
  <c r="M17" i="8"/>
  <c r="W17" i="8" s="1"/>
  <c r="G17" i="8"/>
  <c r="AB16" i="8"/>
  <c r="Y16" i="8"/>
  <c r="AA15" i="8"/>
  <c r="G14" i="8" l="1"/>
  <c r="G13" i="8"/>
  <c r="AA12" i="8"/>
  <c r="Y12" i="8"/>
  <c r="AC12" i="8" s="1"/>
  <c r="G12" i="8"/>
  <c r="Y11" i="8"/>
  <c r="AC11" i="8" s="1"/>
  <c r="G11" i="8"/>
  <c r="AA10" i="8"/>
  <c r="AB10" i="8" s="1"/>
  <c r="Y10" i="8"/>
  <c r="AB9" i="8"/>
  <c r="AB18" i="8"/>
  <c r="AB19" i="8"/>
  <c r="AB21" i="8"/>
  <c r="AB30" i="8"/>
  <c r="AB32" i="8"/>
  <c r="AB33" i="8"/>
  <c r="AB42" i="8"/>
  <c r="AB8" i="8"/>
  <c r="W9" i="8"/>
  <c r="W10" i="8"/>
  <c r="W11" i="8"/>
  <c r="W12" i="8"/>
  <c r="W13" i="8"/>
  <c r="W14" i="8"/>
  <c r="W15" i="8"/>
  <c r="W16" i="8"/>
  <c r="W18" i="8"/>
  <c r="W19" i="8"/>
  <c r="W21" i="8"/>
  <c r="W22" i="8"/>
  <c r="W23" i="8"/>
  <c r="W24" i="8"/>
  <c r="W25" i="8"/>
  <c r="W26" i="8"/>
  <c r="W27" i="8"/>
  <c r="W29" i="8"/>
  <c r="W30" i="8"/>
  <c r="W31" i="8"/>
  <c r="W32" i="8"/>
  <c r="W33" i="8"/>
  <c r="W34" i="8"/>
  <c r="W35" i="8"/>
  <c r="W36" i="8"/>
  <c r="W37" i="8"/>
  <c r="W38" i="8"/>
  <c r="W41" i="8"/>
  <c r="W42" i="8"/>
  <c r="G42" i="8"/>
  <c r="G9" i="8"/>
  <c r="G10" i="8"/>
  <c r="G15" i="8"/>
  <c r="G16" i="8"/>
  <c r="G21" i="8"/>
  <c r="G31" i="8"/>
  <c r="G8" i="8"/>
  <c r="AC41" i="8"/>
  <c r="Y42" i="8"/>
  <c r="AC42" i="8" s="1"/>
  <c r="Y9" i="8"/>
  <c r="AC9" i="8" s="1"/>
  <c r="AC10" i="8"/>
  <c r="AC14" i="8"/>
  <c r="AC15" i="8"/>
  <c r="AC16" i="8"/>
  <c r="Y18" i="8"/>
  <c r="AC18" i="8" s="1"/>
  <c r="Y19" i="8"/>
  <c r="AC19" i="8" s="1"/>
  <c r="AC20" i="8"/>
  <c r="Y21" i="8"/>
  <c r="AC21" i="8" s="1"/>
  <c r="Y22" i="8"/>
  <c r="AC22" i="8" s="1"/>
  <c r="AC23" i="8"/>
  <c r="AC25" i="8"/>
  <c r="AC26" i="8"/>
  <c r="AC27" i="8"/>
  <c r="Y29" i="8"/>
  <c r="AC29" i="8" s="1"/>
  <c r="Y30" i="8"/>
  <c r="AC30" i="8" s="1"/>
  <c r="AC31" i="8"/>
  <c r="Y32" i="8"/>
  <c r="AC32" i="8" s="1"/>
  <c r="Y33" i="8"/>
  <c r="AC33" i="8" s="1"/>
  <c r="Y34" i="8"/>
  <c r="AC34" i="8" s="1"/>
  <c r="AC36" i="8"/>
  <c r="AC38" i="8"/>
  <c r="AC13" i="8"/>
  <c r="AC17" i="8"/>
  <c r="AC24" i="8"/>
  <c r="AC28" i="8"/>
  <c r="AC35" i="8"/>
  <c r="AC37" i="8"/>
  <c r="AC39" i="8"/>
  <c r="AC40" i="8"/>
  <c r="Y8" i="8"/>
  <c r="AC8" i="8" s="1"/>
  <c r="W8" i="8"/>
  <c r="D131" i="5" l="1"/>
  <c r="D130" i="5"/>
  <c r="D129" i="5"/>
  <c r="D120" i="5"/>
  <c r="D119" i="5"/>
  <c r="D110" i="5"/>
  <c r="D109" i="5"/>
  <c r="D108" i="5"/>
</calcChain>
</file>

<file path=xl/sharedStrings.xml><?xml version="1.0" encoding="utf-8"?>
<sst xmlns="http://schemas.openxmlformats.org/spreadsheetml/2006/main" count="1795" uniqueCount="233">
  <si>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</si>
  <si>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</si>
  <si>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</si>
  <si>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</si>
  <si>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</si>
  <si>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</si>
  <si>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</si>
  <si>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</si>
  <si>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</si>
  <si>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</si>
  <si>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</si>
  <si>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</si>
  <si>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</si>
  <si>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</si>
  <si>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</si>
  <si>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</si>
  <si>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</si>
  <si>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</si>
  <si>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</si>
  <si>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</si>
  <si>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</si>
  <si>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468807</t>
  </si>
  <si>
    <t>468795</t>
  </si>
  <si>
    <t>468796</t>
  </si>
  <si>
    <t>468813</t>
  </si>
  <si>
    <t>468785</t>
  </si>
  <si>
    <t>468786</t>
  </si>
  <si>
    <t>468787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</si>
  <si>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</si>
  <si>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</si>
  <si>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</si>
  <si>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</si>
  <si>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</si>
  <si>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</si>
  <si>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</si>
  <si>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</si>
  <si>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</si>
  <si>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</si>
  <si>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</si>
  <si>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</si>
  <si>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</si>
  <si>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</si>
  <si>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</si>
  <si>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</si>
  <si>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</si>
  <si>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</si>
  <si>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</si>
  <si>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</si>
  <si>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</si>
  <si>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</si>
  <si>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</si>
  <si>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</si>
  <si>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</si>
  <si>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</si>
  <si>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</si>
  <si>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</si>
  <si>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</si>
  <si>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</si>
  <si>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</si>
  <si>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</si>
  <si>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</si>
  <si>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</si>
  <si>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</si>
  <si>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</si>
  <si>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</si>
  <si>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</si>
  <si>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</si>
  <si>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</si>
  <si>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</si>
  <si>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</si>
  <si>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</si>
  <si>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</si>
  <si>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</si>
  <si>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</si>
  <si>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</si>
  <si>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</si>
  <si>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</si>
  <si>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</si>
  <si>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</si>
  <si>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</si>
  <si>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</si>
  <si>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</si>
  <si>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</si>
  <si>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</si>
  <si>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</si>
  <si>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</si>
  <si>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</si>
  <si>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</si>
  <si>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</si>
  <si>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</si>
  <si>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</si>
  <si>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</si>
  <si>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</si>
  <si>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</si>
  <si>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</si>
  <si>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</si>
  <si>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</si>
  <si>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</si>
  <si>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</si>
  <si>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</si>
  <si>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</si>
  <si>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</si>
  <si>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</si>
  <si>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</si>
  <si>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</si>
  <si>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</si>
  <si>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</si>
  <si>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</si>
  <si>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</si>
  <si>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</si>
  <si>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</si>
  <si>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</si>
  <si>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</si>
  <si>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</si>
  <si>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Villavicencio</t>
  </si>
  <si>
    <t>Aguilar</t>
  </si>
  <si>
    <t>Mexico</t>
  </si>
  <si>
    <t>Baja California Sur</t>
  </si>
  <si>
    <t xml:space="preserve">Santa Rosalia </t>
  </si>
  <si>
    <t xml:space="preserve">Guerrero Negro </t>
  </si>
  <si>
    <t>Director General</t>
  </si>
  <si>
    <t>Dirección General</t>
  </si>
  <si>
    <t>Guerrero Negro</t>
  </si>
  <si>
    <t>Ramon Cesar</t>
  </si>
  <si>
    <t>Peralta</t>
  </si>
  <si>
    <t>Mario Alberto</t>
  </si>
  <si>
    <t>Serna</t>
  </si>
  <si>
    <t>Rosas</t>
  </si>
  <si>
    <t xml:space="preserve">San Ignacio </t>
  </si>
  <si>
    <t xml:space="preserve">Gorosave </t>
  </si>
  <si>
    <t xml:space="preserve">villa Alberto </t>
  </si>
  <si>
    <t xml:space="preserve">La Paz </t>
  </si>
  <si>
    <t>Moreno</t>
  </si>
  <si>
    <t xml:space="preserve">Maria Teresa </t>
  </si>
  <si>
    <t xml:space="preserve">Andrade </t>
  </si>
  <si>
    <t>Marin</t>
  </si>
  <si>
    <t>La Paz</t>
  </si>
  <si>
    <t>Dirección de Administración y Finanzas</t>
  </si>
  <si>
    <t>https://static.wixstatic.com/ugd/393b2f_09647d07c9db47089649a2ac136e14f5.pdf</t>
  </si>
  <si>
    <t xml:space="preserve">VIATICOS </t>
  </si>
  <si>
    <t xml:space="preserve">SIN IDENTIFICADOR </t>
  </si>
  <si>
    <t xml:space="preserve">Heroica Mulege </t>
  </si>
  <si>
    <t xml:space="preserve">Carlos </t>
  </si>
  <si>
    <t>Murillo</t>
  </si>
  <si>
    <t xml:space="preserve">Corona </t>
  </si>
  <si>
    <t>https://docs.wixstatic.com/ugd/0855ef_ca0619e51dd146dda4df839689d658b7.pdf</t>
  </si>
  <si>
    <t>Auxiliar administrativo</t>
  </si>
  <si>
    <t>Francisco Guadalupe</t>
  </si>
  <si>
    <t xml:space="preserve">Cota </t>
  </si>
  <si>
    <t xml:space="preserve">Ibo </t>
  </si>
  <si>
    <t xml:space="preserve">Suarez </t>
  </si>
  <si>
    <t>Yolanda Patricia</t>
  </si>
  <si>
    <t xml:space="preserve">Coronado </t>
  </si>
  <si>
    <t xml:space="preserve">Dennise </t>
  </si>
  <si>
    <t xml:space="preserve">Aceves </t>
  </si>
  <si>
    <t xml:space="preserve">Armenta </t>
  </si>
  <si>
    <t xml:space="preserve">Cultura de Agua </t>
  </si>
  <si>
    <t>Coordinacion de Planeación y Operación</t>
  </si>
  <si>
    <t>Dirección Administrativa y Operativa</t>
  </si>
  <si>
    <t xml:space="preserve">Visita por reunion con el personal de la Comisiön Estatal del Agua para revisión de la red de Drenaje </t>
  </si>
  <si>
    <t>Calidad del Agua</t>
  </si>
  <si>
    <t xml:space="preserve">Calidad del Agua </t>
  </si>
  <si>
    <t xml:space="preserve">Visita a San Ignacio por trabajos de cloración </t>
  </si>
  <si>
    <t xml:space="preserve">Jose Jorge </t>
  </si>
  <si>
    <t>Reunion con autoridades municipales, estatales y federales con el objeto de elaborar programa integral de movilidad urbana.</t>
  </si>
  <si>
    <t>salida a la Ciudad de La Paz para hacer entrega de documentación en las oficinas de CONAGUA</t>
  </si>
  <si>
    <t>Reunión por consulta de resultados preliminares con observación de cumplimientos y Gestión Financiera.</t>
  </si>
  <si>
    <t xml:space="preserve">Comondu </t>
  </si>
  <si>
    <t>Reunión con las Presidentas Municipales de Loreto, Mulege y Comondu acompañdos con el Diputado Federal Lic. Ruben Muñoz Alvarez</t>
  </si>
  <si>
    <t xml:space="preserve">Coordinadora de Cultura de Agua </t>
  </si>
  <si>
    <t>entrega de recepcion de equipo electronico y mobiliario de acuerdo al programa E005 "capacitacion ambiental y desarrollo sustentable"</t>
  </si>
  <si>
    <t>Encargado de Area Contable</t>
  </si>
  <si>
    <t xml:space="preserve">Coordinación de Administración y Finanzas </t>
  </si>
  <si>
    <t>Asistir a reunión de presentacion de resultados preliminares con observación de cumplimiento y gestión financiera de la auditori AEBCS-16-2020</t>
  </si>
  <si>
    <t xml:space="preserve">Directora Operativa y Administrativa </t>
  </si>
  <si>
    <t xml:space="preserve">Alvarez </t>
  </si>
  <si>
    <t>Asistir a jornada con la Presidenta Municipal Ante visita de Funcionario Federales de SEDATU</t>
  </si>
  <si>
    <t xml:space="preserve">Salida a la comunidad de Villa Alberto para verificar las condiciones de los terrenos de la laguna de oxidacion </t>
  </si>
  <si>
    <t xml:space="preserve">salida por levantamiento de datos para el saneamiento de la calle Manuel Liera Ibarra </t>
  </si>
  <si>
    <t>Salida a la comunidad de Guerrero Negro con personal de la Comisión Estatal del Agua.</t>
  </si>
  <si>
    <t xml:space="preserve">Salida a la Comunidad de Villa Alberto para hacer levantamiento de los carcamos de rebombeo </t>
  </si>
  <si>
    <t xml:space="preserve">Salida al Municipio de Loreto para asistir al programa de la comisión de recursos hidraulicos, agua potable y saneamiento. </t>
  </si>
  <si>
    <t>24/02/202</t>
  </si>
  <si>
    <t>Reunión con la Comisión Estatal del Agua CEA</t>
  </si>
  <si>
    <t xml:space="preserve">Rosas </t>
  </si>
  <si>
    <t xml:space="preserve">Salida por tramite ante la CEA y entrega de documentos  a la Auditoria Superior del Estado. </t>
  </si>
  <si>
    <t xml:space="preserve">Salida a la Ciudad de La Paz a entrga de documentos a la auditoria superior del estado </t>
  </si>
  <si>
    <t xml:space="preserve">Loreto </t>
  </si>
  <si>
    <t>Salida a la comunidad de Guerrero Negro al levantamiento para la ampliación de redes de agua potable y alcantarillado en colonias libertad y solidaridad</t>
  </si>
  <si>
    <t>Salir a la comunidad de Villa Alberto, al Acueducto (zona de pozos) por problemas electronicos en el pozo IV</t>
  </si>
  <si>
    <t>salida por trabajos de levantamiento topografico para realización de presupuesto para la ampliación de alcantarillado en la colonia Solidaridad y Libertad</t>
  </si>
  <si>
    <t xml:space="preserve">Coordinacion de Administración y Finanzas </t>
  </si>
  <si>
    <t xml:space="preserve">Coordinadora de Administración y Finanzas </t>
  </si>
  <si>
    <t xml:space="preserve">Salida a la Ciudad de La Paz, para acudir a la Dirección de ISSSTE </t>
  </si>
  <si>
    <t xml:space="preserve">Salida a la Comunidad de la Heroica Mulege rehabilitación del clorador </t>
  </si>
  <si>
    <t xml:space="preserve">Salida a la comunidad de Guerrero Negro para hacer levantamiento topografico para la red de drenaje </t>
  </si>
  <si>
    <t>traslado de cuenta publica de los periodos 2018-2019</t>
  </si>
  <si>
    <t xml:space="preserve">Salida a la comunidad de Guerrero Negro para asistir a reunión con el personal de CONAGUA. </t>
  </si>
  <si>
    <t>Salida a la ciudad de La Paz por curso capacitación PROAGUA 2022</t>
  </si>
  <si>
    <t xml:space="preserve">Guerrero negro </t>
  </si>
  <si>
    <t>Coordinacion de administración y finanzas</t>
  </si>
  <si>
    <t>https://393b2f52-2950-48bd-b284-9c5553fc718b.usrfiles.com/ugd/393b2f_72594a9811fb4751af29b9210567999c.pdf</t>
  </si>
  <si>
    <t>https://393b2f52-2950-48bd-b284-9c5553fc718b.usrfiles.com/ugd/393b2f_710d9611afc3446fabbc20391dadec28.pdf</t>
  </si>
  <si>
    <t>https://393b2f52-2950-48bd-b284-9c5553fc718b.usrfiles.com/ugd/393b2f_6401fd51f0fb4cd99e34061f18d467c7.pdf</t>
  </si>
  <si>
    <t>https://393b2f52-2950-48bd-b284-9c5553fc718b.usrfiles.com/ugd/393b2f_a406431c523a425289ea1aca3dc01801.pdf</t>
  </si>
  <si>
    <t>https://393b2f52-2950-48bd-b284-9c5553fc718b.usrfiles.com/ugd/393b2f_96391d24759b4a3bb0db0adf8ef9f5e8.pdf</t>
  </si>
  <si>
    <t>https://393b2f52-2950-48bd-b284-9c5553fc718b.usrfiles.com/ugd/393b2f_3d735b68ef4e4e7d832c555603b46541.pdf</t>
  </si>
  <si>
    <t>https://393b2f52-2950-48bd-b284-9c5553fc718b.usrfiles.com/ugd/393b2f_74b0f36d6a554c858c4ffea0447b6ba5.pdf</t>
  </si>
  <si>
    <t>https://393b2f52-2950-48bd-b284-9c5553fc718b.usrfiles.com/ugd/393b2f_64780441bc0b4bee81f3013ef5cdf185.pdf</t>
  </si>
  <si>
    <t>https://393b2f52-2950-48bd-b284-9c5553fc718b.usrfiles.com/ugd/393b2f_3019a2d136814d39863524db9be0b438.pdf</t>
  </si>
  <si>
    <t>https://393b2f52-2950-48bd-b284-9c5553fc718b.usrfiles.com/ugd/393b2f_f362eb69f57444be8985cb3b180b3b8e.pdf</t>
  </si>
  <si>
    <t>https://393b2f52-2950-48bd-b284-9c5553fc718b.usrfiles.com/ugd/393b2f_757d62a7153747e9bad41cfc4aaa65c1.pdf</t>
  </si>
  <si>
    <t>https://393b2f52-2950-48bd-b284-9c5553fc718b.usrfiles.com/ugd/393b2f_c9f8ca182e96442abb7b88321003ad27.pdf</t>
  </si>
  <si>
    <t>https://393b2f52-2950-48bd-b284-9c5553fc718b.usrfiles.com/ugd/393b2f_8029a83c52ae4414a8ce9610c37cf793.pdf</t>
  </si>
  <si>
    <t>https://393b2f52-2950-48bd-b284-9c5553fc718b.usrfiles.com/ugd/393b2f_d87d131e20704aafa3c179ef456e1b19.pdf</t>
  </si>
  <si>
    <t>https://393b2f52-2950-48bd-b284-9c5553fc718b.usrfiles.com/ugd/393b2f_6520296be25a4d2388a032120f0ee279.pdf</t>
  </si>
  <si>
    <t>https://393b2f52-2950-48bd-b284-9c5553fc718b.usrfiles.com/ugd/393b2f_67f4909b01c94de9aa402a7379c693a8.pdf</t>
  </si>
  <si>
    <t>https://393b2f52-2950-48bd-b284-9c5553fc718b.usrfiles.com/ugd/393b2f_afe98a5ae8e14b70949e67325d86f20c.pdf</t>
  </si>
  <si>
    <t>https://393b2f52-2950-48bd-b284-9c5553fc718b.usrfiles.com/ugd/393b2f_788cf3170a5840c2aa834a3d200e604d.pdf</t>
  </si>
  <si>
    <t>https://393b2f52-2950-48bd-b284-9c5553fc718b.usrfiles.com/ugd/393b2f_535e9f2162ec4f8fb91019bfd7acbfca.pdf</t>
  </si>
  <si>
    <t>https://393b2f52-2950-48bd-b284-9c5553fc718b.usrfiles.com/ugd/393b2f_c36c06d103d14d3d89b96d62af0e5ed2.pdf</t>
  </si>
  <si>
    <t>https://393b2f52-2950-48bd-b284-9c5553fc718b.usrfiles.com/ugd/393b2f_9f33f223cf2147d1b686086b0602012e.pdf</t>
  </si>
  <si>
    <t>https://393b2f52-2950-48bd-b284-9c5553fc718b.usrfiles.com/ugd/393b2f_b4d3879d601540559c7860ac5e0b63e9.pdf</t>
  </si>
  <si>
    <t>https://393b2f52-2950-48bd-b284-9c5553fc718b.usrfiles.com/ugd/393b2f_0552a131ef0f4fe396652bb518d04018.pdf</t>
  </si>
  <si>
    <t>https://393b2f52-2950-48bd-b284-9c5553fc718b.usrfiles.com/ugd/393b2f_ab32fb22f93f4d329fc54b52637eccb3.pdf</t>
  </si>
  <si>
    <t>https://393b2f52-2950-48bd-b284-9c5553fc718b.usrfiles.com/ugd/393b2f_0735e230179f4059b739c9319673b94f.pdf</t>
  </si>
  <si>
    <t>https://393b2f52-2950-48bd-b284-9c5553fc718b.usrfiles.com/ugd/393b2f_26c4b8f31457468b8bcb88f18f4c5408.pdf</t>
  </si>
  <si>
    <t>https://393b2f52-2950-48bd-b284-9c5553fc718b.usrfiles.com/ugd/393b2f_4195ed9329e942d5a9cd1c03119352d5.pdf</t>
  </si>
  <si>
    <t>https://393b2f52-2950-48bd-b284-9c5553fc718b.usrfiles.com/ugd/393b2f_b10b0f130b794d71acb8919cce587c69.pdf</t>
  </si>
  <si>
    <t>https://393b2f52-2950-48bd-b284-9c5553fc718b.usrfiles.com/ugd/393b2f_03dfeea9d2a54f4699a4d1a326762e6a.pdf</t>
  </si>
  <si>
    <t>https://393b2f52-2950-48bd-b284-9c5553fc718b.usrfiles.com/ugd/393b2f_0ed2a0b52ff54fdf9c550cd43b7a3b5b.pdf</t>
  </si>
  <si>
    <t>https://393b2f52-2950-48bd-b284-9c5553fc718b.usrfiles.com/ugd/393b2f_4389161eff6a4f67ae0c8011d479bfb0.pdf</t>
  </si>
  <si>
    <t>https://393b2f52-2950-48bd-b284-9c5553fc718b.usrfiles.com/ugd/393b2f_88a5973bc5d247089379fd8bdf021aa0.pdf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</si>
</sst>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43" fontId="6" fillId="3" borderId="0" applyFont="0" applyFill="0" applyBorder="0" applyAlignment="0" applyProtection="0"/>
    <xf numFmtId="0" fontId="7" fillId="3" borderId="0"/>
  </cellStyleXfs>
  <cellXfs count="3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1" applyFill="1"/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0" fillId="4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/>
    <xf numFmtId="0" fontId="2" fillId="0" borderId="1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16" fontId="2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2" fillId="0" borderId="0" xfId="0" applyFont="1"/>
    <xf numFmtId="0" fontId="9" fillId="2" borderId="1" xfId="0" applyFont="1" applyFill="1" applyBorder="1" applyAlignment="1">
      <alignment horizontal="center" wrapText="1"/>
    </xf>
    <xf numFmtId="0" fontId="2" fillId="0" borderId="0" xfId="0" applyFont="1"/>
    <xf numFmtId="0" fontId="10" fillId="4" borderId="1" xfId="0" applyFont="1" applyFill="1" applyBorder="1"/>
  </cellXfs>
  <cellStyles count="4">
    <cellStyle name="Hipervínculo" xfId="1" builtinId="8"/>
    <cellStyle name="Millares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ocs.wixstatic.com/ugd/0855ef_ca0619e51dd146dda4df839689d658b7.pdf" TargetMode="External"/><Relationship Id="rId1" Type="http://schemas.openxmlformats.org/officeDocument/2006/relationships/hyperlink" Target="https://docs.wixstatic.com/ugd/0855ef_ca0619e51dd146dda4df839689d658b7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393b2f52-2950-48bd-b284-9c5553fc718b.usrfiles.com/ugd/393b2f_3d735b68ef4e4e7d832c555603b46541.pdf" TargetMode="External"/><Relationship Id="rId2" Type="http://schemas.openxmlformats.org/officeDocument/2006/relationships/hyperlink" Target="https://docs.wixstatic.com/ugd/0855ef_ca0619e51dd146dda4df839689d658b7.pdf" TargetMode="External"/><Relationship Id="rId1" Type="http://schemas.openxmlformats.org/officeDocument/2006/relationships/hyperlink" Target="https://docs.wixstatic.com/ugd/0855ef_ca0619e51dd146dda4df839689d658b7.pdf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393b2f52-2950-48bd-b284-9c5553fc718b.usrfiles.com/ugd/393b2f_72594a9811fb4751af29b9210567999c.pdf" TargetMode="External"/><Relationship Id="rId4" Type="http://schemas.openxmlformats.org/officeDocument/2006/relationships/hyperlink" Target="https://393b2f52-2950-48bd-b284-9c5553fc718b.usrfiles.com/ugd/393b2f_96391d24759b4a3bb0db0adf8ef9f5e8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static.wixstatic.com/ugd/393b2f_09647d07c9db47089649a2ac136e14f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2"/>
  <sheetViews>
    <sheetView zoomScale="110" zoomScaleNormal="110" workbookViewId="0">
      <pane ySplit="1" topLeftCell="A21" activePane="bottomLeft" state="frozen"/>
      <selection activeCell="D1" sqref="D1"/>
      <selection pane="bottomLeft" activeCell="A36" sqref="A36"/>
    </sheetView>
  </sheetViews>
  <sheetFormatPr baseColWidth="10" defaultColWidth="9.140625" defaultRowHeight="15" x14ac:dyDescent="0.25"/>
  <cols>
    <col min="1" max="1" width="9" style="15" customWidth="1"/>
    <col min="2" max="3" width="13" style="15" customWidth="1"/>
    <col min="4" max="4" width="20.85546875" style="15" customWidth="1"/>
    <col min="5" max="5" width="24" style="15" customWidth="1"/>
    <col min="6" max="6" width="26.7109375" style="15" customWidth="1"/>
    <col min="7" max="7" width="35.140625" style="15" customWidth="1"/>
    <col min="8" max="8" width="44.7109375" style="15" customWidth="1"/>
    <col min="9" max="9" width="17.42578125" style="15" bestFit="1" customWidth="1"/>
    <col min="10" max="11" width="13.28515625" style="15" customWidth="1"/>
    <col min="12" max="12" width="16" style="16" customWidth="1"/>
    <col min="13" max="13" width="62.28515625" style="17" customWidth="1"/>
    <col min="14" max="14" width="18.28515625" style="18" customWidth="1"/>
    <col min="15" max="15" width="17.42578125" style="18" customWidth="1"/>
    <col min="16" max="16" width="14.42578125" style="18" customWidth="1"/>
    <col min="17" max="17" width="18.42578125" style="18" customWidth="1"/>
    <col min="18" max="18" width="23.85546875" style="18" customWidth="1"/>
    <col min="19" max="19" width="24.85546875" style="18" customWidth="1"/>
    <col min="20" max="20" width="21.140625" style="18" customWidth="1"/>
    <col min="21" max="21" width="32.42578125" style="15" customWidth="1"/>
    <col min="22" max="22" width="24.7109375" style="15" customWidth="1"/>
    <col min="23" max="23" width="99.42578125" style="15" customWidth="1"/>
    <col min="24" max="24" width="15" style="19" customWidth="1"/>
    <col min="25" max="25" width="16.28515625" style="19" customWidth="1"/>
    <col min="26" max="26" width="16.85546875" style="15" customWidth="1"/>
    <col min="27" max="27" width="15.28515625" style="19" customWidth="1"/>
    <col min="28" max="28" width="16.7109375" style="19" customWidth="1"/>
    <col min="29" max="29" width="20" style="15" customWidth="1"/>
    <col min="30" max="30" width="110" style="15" customWidth="1"/>
    <col min="31" max="31" width="27" style="15" customWidth="1"/>
    <col min="32" max="32" width="69.140625" style="15" customWidth="1"/>
    <col min="33" max="33" width="48.42578125" style="15" customWidth="1"/>
    <col min="34" max="34" width="15" style="19" customWidth="1"/>
    <col min="35" max="35" width="17.42578125" style="19" customWidth="1"/>
    <col min="36" max="36" width="61.42578125" style="15" customWidth="1"/>
    <col min="37" max="16384" width="9.140625" style="15"/>
  </cols>
  <sheetData>
    <row r="1" spans="1:36" x14ac:dyDescent="0.25">
      <c r="A1" s="15" t="s">
        <v>0</v>
      </c>
    </row>
    <row r="2" spans="1:36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6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6" x14ac:dyDescent="0.25">
      <c r="A4" s="15" t="s">
        <v>7</v>
      </c>
      <c r="B4" s="15" t="s">
        <v>8</v>
      </c>
      <c r="C4" s="15" t="s">
        <v>8</v>
      </c>
      <c r="D4" s="15" t="s">
        <v>9</v>
      </c>
      <c r="E4" s="15" t="s">
        <v>7</v>
      </c>
      <c r="F4" s="15" t="s">
        <v>10</v>
      </c>
      <c r="G4" s="15" t="s">
        <v>10</v>
      </c>
      <c r="H4" s="15" t="s">
        <v>10</v>
      </c>
      <c r="I4" s="15" t="s">
        <v>7</v>
      </c>
      <c r="J4" s="15" t="s">
        <v>7</v>
      </c>
      <c r="K4" s="15" t="s">
        <v>7</v>
      </c>
      <c r="L4" s="16" t="s">
        <v>9</v>
      </c>
      <c r="M4" s="17" t="s">
        <v>7</v>
      </c>
      <c r="N4" s="18" t="s">
        <v>9</v>
      </c>
      <c r="O4" s="18" t="s">
        <v>11</v>
      </c>
      <c r="P4" s="18" t="s">
        <v>12</v>
      </c>
      <c r="Q4" s="18" t="s">
        <v>7</v>
      </c>
      <c r="R4" s="18" t="s">
        <v>7</v>
      </c>
      <c r="S4" s="18" t="s">
        <v>7</v>
      </c>
      <c r="T4" s="18" t="s">
        <v>7</v>
      </c>
      <c r="U4" s="15" t="s">
        <v>7</v>
      </c>
      <c r="V4" s="15" t="s">
        <v>7</v>
      </c>
      <c r="W4" s="15" t="s">
        <v>10</v>
      </c>
      <c r="X4" s="19" t="s">
        <v>8</v>
      </c>
      <c r="Y4" s="19" t="s">
        <v>8</v>
      </c>
      <c r="Z4" s="15" t="s">
        <v>13</v>
      </c>
      <c r="AA4" s="19" t="s">
        <v>12</v>
      </c>
      <c r="AB4" s="19" t="s">
        <v>12</v>
      </c>
      <c r="AC4" s="15" t="s">
        <v>8</v>
      </c>
      <c r="AD4" s="15" t="s">
        <v>14</v>
      </c>
      <c r="AE4" s="15" t="s">
        <v>13</v>
      </c>
      <c r="AF4" s="15" t="s">
        <v>14</v>
      </c>
      <c r="AG4" s="15" t="s">
        <v>10</v>
      </c>
      <c r="AH4" s="19" t="s">
        <v>8</v>
      </c>
      <c r="AI4" s="19" t="s">
        <v>15</v>
      </c>
      <c r="AJ4" s="15" t="s">
        <v>16</v>
      </c>
    </row>
    <row r="5" spans="1:36" x14ac:dyDescent="0.25">
      <c r="A5" s="15" t="s">
        <v>17</v>
      </c>
      <c r="B5" s="15" t="s">
        <v>18</v>
      </c>
      <c r="C5" s="15" t="s">
        <v>19</v>
      </c>
      <c r="D5" s="15" t="s">
        <v>20</v>
      </c>
      <c r="E5" s="15" t="s">
        <v>21</v>
      </c>
      <c r="F5" s="15" t="s">
        <v>22</v>
      </c>
      <c r="G5" s="15" t="s">
        <v>23</v>
      </c>
      <c r="H5" s="15" t="s">
        <v>24</v>
      </c>
      <c r="I5" s="15" t="s">
        <v>25</v>
      </c>
      <c r="J5" s="15" t="s">
        <v>26</v>
      </c>
      <c r="K5" s="15" t="s">
        <v>27</v>
      </c>
      <c r="L5" s="16" t="s">
        <v>28</v>
      </c>
      <c r="M5" s="17" t="s">
        <v>29</v>
      </c>
      <c r="N5" s="18" t="s">
        <v>30</v>
      </c>
      <c r="O5" s="18" t="s">
        <v>31</v>
      </c>
      <c r="P5" s="18" t="s">
        <v>32</v>
      </c>
      <c r="Q5" s="18" t="s">
        <v>33</v>
      </c>
      <c r="R5" s="18" t="s">
        <v>34</v>
      </c>
      <c r="S5" s="18" t="s">
        <v>35</v>
      </c>
      <c r="T5" s="18" t="s">
        <v>36</v>
      </c>
      <c r="U5" s="15" t="s">
        <v>37</v>
      </c>
      <c r="V5" s="15" t="s">
        <v>38</v>
      </c>
      <c r="W5" s="15" t="s">
        <v>39</v>
      </c>
      <c r="X5" s="19" t="s">
        <v>40</v>
      </c>
      <c r="Y5" s="19" t="s">
        <v>41</v>
      </c>
      <c r="Z5" s="15" t="s">
        <v>42</v>
      </c>
      <c r="AA5" s="19" t="s">
        <v>43</v>
      </c>
      <c r="AB5" s="19" t="s">
        <v>44</v>
      </c>
      <c r="AC5" s="15" t="s">
        <v>45</v>
      </c>
      <c r="AD5" s="15" t="s">
        <v>46</v>
      </c>
      <c r="AE5" s="15" t="s">
        <v>47</v>
      </c>
      <c r="AF5" s="15" t="s">
        <v>48</v>
      </c>
      <c r="AG5" s="15" t="s">
        <v>49</v>
      </c>
      <c r="AH5" s="19" t="s">
        <v>50</v>
      </c>
      <c r="AI5" s="19" t="s">
        <v>51</v>
      </c>
      <c r="AJ5" s="15" t="s">
        <v>52</v>
      </c>
    </row>
    <row r="6" spans="1:36" x14ac:dyDescent="0.25">
      <c r="A6" s="33" t="s">
        <v>53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</row>
    <row r="7" spans="1:36" s="21" customFormat="1" ht="76.5" x14ac:dyDescent="0.25">
      <c r="A7" s="20" t="s">
        <v>54</v>
      </c>
      <c r="B7" s="20" t="s">
        <v>55</v>
      </c>
      <c r="C7" s="20" t="s">
        <v>56</v>
      </c>
      <c r="D7" s="20" t="s">
        <v>57</v>
      </c>
      <c r="E7" s="20" t="s">
        <v>58</v>
      </c>
      <c r="F7" s="20" t="s">
        <v>59</v>
      </c>
      <c r="G7" s="20" t="s">
        <v>60</v>
      </c>
      <c r="H7" s="20" t="s">
        <v>61</v>
      </c>
      <c r="I7" s="20" t="s">
        <v>62</v>
      </c>
      <c r="J7" s="20" t="s">
        <v>63</v>
      </c>
      <c r="K7" s="20" t="s">
        <v>64</v>
      </c>
      <c r="L7" s="20" t="s">
        <v>65</v>
      </c>
      <c r="M7" s="20" t="s">
        <v>66</v>
      </c>
      <c r="N7" s="20" t="s">
        <v>67</v>
      </c>
      <c r="O7" s="20" t="s">
        <v>68</v>
      </c>
      <c r="P7" s="20" t="s">
        <v>69</v>
      </c>
      <c r="Q7" s="20" t="s">
        <v>70</v>
      </c>
      <c r="R7" s="20" t="s">
        <v>71</v>
      </c>
      <c r="S7" s="20" t="s">
        <v>72</v>
      </c>
      <c r="T7" s="20" t="s">
        <v>73</v>
      </c>
      <c r="U7" s="20" t="s">
        <v>74</v>
      </c>
      <c r="V7" s="20" t="s">
        <v>75</v>
      </c>
      <c r="W7" s="20" t="s">
        <v>76</v>
      </c>
      <c r="X7" s="20" t="s">
        <v>77</v>
      </c>
      <c r="Y7" s="20" t="s">
        <v>78</v>
      </c>
      <c r="Z7" s="20" t="s">
        <v>79</v>
      </c>
      <c r="AA7" s="20" t="s">
        <v>80</v>
      </c>
      <c r="AB7" s="20" t="s">
        <v>81</v>
      </c>
      <c r="AC7" s="20" t="s">
        <v>82</v>
      </c>
      <c r="AD7" s="20" t="s">
        <v>83</v>
      </c>
      <c r="AE7" s="20" t="s">
        <v>84</v>
      </c>
      <c r="AF7" s="20" t="s">
        <v>85</v>
      </c>
      <c r="AG7" s="20" t="s">
        <v>86</v>
      </c>
      <c r="AH7" s="20" t="s">
        <v>87</v>
      </c>
      <c r="AI7" s="20" t="s">
        <v>88</v>
      </c>
      <c r="AJ7" s="20" t="s">
        <v>89</v>
      </c>
    </row>
    <row r="8" spans="1:36" ht="30" x14ac:dyDescent="0.25">
      <c r="A8" s="19">
        <v>2022</v>
      </c>
      <c r="B8" s="22">
        <v>44562</v>
      </c>
      <c r="C8" s="22">
        <v>44651</v>
      </c>
      <c r="D8" s="27" t="s">
        <v>90</v>
      </c>
      <c r="E8" s="27" t="s">
        <v>90</v>
      </c>
      <c r="F8" s="25" t="s">
        <v>157</v>
      </c>
      <c r="G8" s="19" t="str">
        <f>+F8</f>
        <v>Coordinacion de Planeación y Operación</v>
      </c>
      <c r="H8" s="25" t="s">
        <v>158</v>
      </c>
      <c r="I8" s="25" t="s">
        <v>142</v>
      </c>
      <c r="J8" s="25" t="s">
        <v>114</v>
      </c>
      <c r="K8" s="25" t="s">
        <v>115</v>
      </c>
      <c r="L8" s="28" t="s">
        <v>101</v>
      </c>
      <c r="M8" s="29" t="s">
        <v>159</v>
      </c>
      <c r="N8" s="26" t="s">
        <v>103</v>
      </c>
      <c r="O8" s="18">
        <v>0</v>
      </c>
      <c r="P8" s="18">
        <v>0</v>
      </c>
      <c r="Q8" s="26" t="s">
        <v>116</v>
      </c>
      <c r="R8" s="26" t="s">
        <v>117</v>
      </c>
      <c r="S8" s="26" t="s">
        <v>118</v>
      </c>
      <c r="T8" s="26" t="s">
        <v>116</v>
      </c>
      <c r="U8" s="25" t="s">
        <v>117</v>
      </c>
      <c r="V8" s="25" t="s">
        <v>122</v>
      </c>
      <c r="W8" s="19" t="str">
        <f>+M8</f>
        <v xml:space="preserve">Visita por reunion con el personal de la Comisiön Estatal del Agua para revisión de la red de Drenaje </v>
      </c>
      <c r="X8" s="22">
        <v>44586</v>
      </c>
      <c r="Y8" s="22">
        <f>+X8</f>
        <v>44586</v>
      </c>
      <c r="Z8" s="19">
        <v>1</v>
      </c>
      <c r="AA8" s="19">
        <v>500</v>
      </c>
      <c r="AB8" s="19">
        <f>+AA8</f>
        <v>500</v>
      </c>
      <c r="AC8" s="22">
        <f>+Y8+2</f>
        <v>44588</v>
      </c>
      <c r="AE8" s="24">
        <v>1</v>
      </c>
      <c r="AF8" s="3" t="s">
        <v>145</v>
      </c>
      <c r="AG8" s="27" t="s">
        <v>137</v>
      </c>
      <c r="AH8" s="22">
        <v>44568</v>
      </c>
      <c r="AI8" s="22">
        <v>44651</v>
      </c>
    </row>
    <row r="9" spans="1:36" x14ac:dyDescent="0.25">
      <c r="A9" s="19">
        <v>2022</v>
      </c>
      <c r="B9" s="22">
        <v>44562</v>
      </c>
      <c r="C9" s="22">
        <v>44651</v>
      </c>
      <c r="D9" s="27" t="s">
        <v>90</v>
      </c>
      <c r="E9" s="27" t="s">
        <v>90</v>
      </c>
      <c r="F9" s="25" t="s">
        <v>160</v>
      </c>
      <c r="G9" s="19" t="str">
        <f t="shared" ref="G9:G42" si="0">+F9</f>
        <v>Calidad del Agua</v>
      </c>
      <c r="H9" s="25" t="s">
        <v>161</v>
      </c>
      <c r="I9" s="25" t="s">
        <v>147</v>
      </c>
      <c r="J9" s="25" t="s">
        <v>143</v>
      </c>
      <c r="K9" s="25" t="s">
        <v>148</v>
      </c>
      <c r="L9" s="28" t="s">
        <v>101</v>
      </c>
      <c r="M9" s="29" t="s">
        <v>162</v>
      </c>
      <c r="N9" s="26" t="s">
        <v>103</v>
      </c>
      <c r="O9" s="18">
        <v>0</v>
      </c>
      <c r="P9" s="18">
        <v>0</v>
      </c>
      <c r="Q9" s="26" t="s">
        <v>116</v>
      </c>
      <c r="R9" s="26" t="s">
        <v>117</v>
      </c>
      <c r="S9" s="26" t="s">
        <v>118</v>
      </c>
      <c r="T9" s="26" t="s">
        <v>116</v>
      </c>
      <c r="U9" s="25" t="s">
        <v>117</v>
      </c>
      <c r="V9" s="25" t="s">
        <v>128</v>
      </c>
      <c r="W9" s="19" t="str">
        <f t="shared" ref="W9:W42" si="1">+M9</f>
        <v xml:space="preserve">Visita a San Ignacio por trabajos de cloración </v>
      </c>
      <c r="X9" s="22">
        <v>44574</v>
      </c>
      <c r="Y9" s="22">
        <f t="shared" ref="Y9:Y42" si="2">+X9</f>
        <v>44574</v>
      </c>
      <c r="Z9" s="19">
        <v>2</v>
      </c>
      <c r="AA9" s="19">
        <v>400</v>
      </c>
      <c r="AB9" s="19">
        <f t="shared" ref="AB9:AB42" si="3">+AA9</f>
        <v>400</v>
      </c>
      <c r="AC9" s="22">
        <f t="shared" ref="AC9:AC42" si="4">+Y9+2</f>
        <v>44576</v>
      </c>
      <c r="AE9" s="24">
        <v>1</v>
      </c>
      <c r="AF9" s="3" t="s">
        <v>145</v>
      </c>
      <c r="AG9" s="27" t="s">
        <v>137</v>
      </c>
      <c r="AH9" s="22">
        <v>44568</v>
      </c>
      <c r="AI9" s="22">
        <v>44651</v>
      </c>
    </row>
    <row r="10" spans="1:36" ht="30" x14ac:dyDescent="0.25">
      <c r="A10" s="19">
        <v>2022</v>
      </c>
      <c r="B10" s="22">
        <v>44562</v>
      </c>
      <c r="C10" s="22">
        <v>44651</v>
      </c>
      <c r="D10" s="27" t="s">
        <v>90</v>
      </c>
      <c r="E10" s="27" t="s">
        <v>90</v>
      </c>
      <c r="F10" s="25" t="s">
        <v>120</v>
      </c>
      <c r="G10" s="19" t="str">
        <f t="shared" si="0"/>
        <v>Director General</v>
      </c>
      <c r="H10" s="25" t="s">
        <v>121</v>
      </c>
      <c r="I10" s="25" t="s">
        <v>163</v>
      </c>
      <c r="J10" s="25" t="s">
        <v>150</v>
      </c>
      <c r="K10" s="25" t="s">
        <v>144</v>
      </c>
      <c r="L10" s="28" t="s">
        <v>101</v>
      </c>
      <c r="M10" s="29" t="s">
        <v>164</v>
      </c>
      <c r="N10" s="26" t="s">
        <v>103</v>
      </c>
      <c r="O10" s="18">
        <v>0</v>
      </c>
      <c r="P10" s="18">
        <v>0</v>
      </c>
      <c r="Q10" s="26" t="s">
        <v>116</v>
      </c>
      <c r="R10" s="26" t="s">
        <v>117</v>
      </c>
      <c r="S10" s="26" t="s">
        <v>118</v>
      </c>
      <c r="T10" s="26" t="s">
        <v>116</v>
      </c>
      <c r="U10" s="25" t="s">
        <v>117</v>
      </c>
      <c r="V10" s="25" t="s">
        <v>122</v>
      </c>
      <c r="W10" s="19" t="str">
        <f t="shared" si="1"/>
        <v>Reunion con autoridades municipales, estatales y federales con el objeto de elaborar programa integral de movilidad urbana.</v>
      </c>
      <c r="X10" s="22">
        <v>44569</v>
      </c>
      <c r="Y10" s="22">
        <f>+X10+2</f>
        <v>44571</v>
      </c>
      <c r="Z10" s="19">
        <v>3</v>
      </c>
      <c r="AA10" s="19">
        <f>4640/2</f>
        <v>2320</v>
      </c>
      <c r="AB10" s="19">
        <f>+AA10*2</f>
        <v>4640</v>
      </c>
      <c r="AC10" s="22">
        <f t="shared" si="4"/>
        <v>44573</v>
      </c>
      <c r="AE10" s="24">
        <v>1</v>
      </c>
      <c r="AF10" s="3" t="s">
        <v>145</v>
      </c>
      <c r="AG10" s="27" t="s">
        <v>137</v>
      </c>
      <c r="AH10" s="22">
        <v>44568</v>
      </c>
      <c r="AI10" s="22">
        <v>44651</v>
      </c>
    </row>
    <row r="11" spans="1:36" ht="30" x14ac:dyDescent="0.25">
      <c r="A11" s="19">
        <v>2022</v>
      </c>
      <c r="B11" s="22">
        <v>44562</v>
      </c>
      <c r="C11" s="22">
        <v>44651</v>
      </c>
      <c r="D11" s="27" t="s">
        <v>90</v>
      </c>
      <c r="E11" s="27" t="s">
        <v>90</v>
      </c>
      <c r="F11" s="25" t="s">
        <v>120</v>
      </c>
      <c r="G11" s="19" t="str">
        <f t="shared" si="0"/>
        <v>Director General</v>
      </c>
      <c r="H11" s="25" t="s">
        <v>121</v>
      </c>
      <c r="I11" s="25" t="s">
        <v>163</v>
      </c>
      <c r="J11" s="25" t="s">
        <v>150</v>
      </c>
      <c r="K11" s="25" t="s">
        <v>144</v>
      </c>
      <c r="L11" s="28" t="s">
        <v>101</v>
      </c>
      <c r="M11" s="29" t="s">
        <v>165</v>
      </c>
      <c r="N11" s="26" t="s">
        <v>103</v>
      </c>
      <c r="O11" s="18">
        <v>0</v>
      </c>
      <c r="P11" s="18">
        <v>0</v>
      </c>
      <c r="Q11" s="26" t="s">
        <v>116</v>
      </c>
      <c r="R11" s="26" t="s">
        <v>117</v>
      </c>
      <c r="S11" s="26" t="s">
        <v>118</v>
      </c>
      <c r="T11" s="26" t="s">
        <v>116</v>
      </c>
      <c r="U11" s="25" t="s">
        <v>117</v>
      </c>
      <c r="V11" s="25" t="s">
        <v>136</v>
      </c>
      <c r="W11" s="19" t="str">
        <f t="shared" si="1"/>
        <v>salida a la Ciudad de La Paz para hacer entrega de documentación en las oficinas de CONAGUA</v>
      </c>
      <c r="X11" s="22">
        <v>44571</v>
      </c>
      <c r="Y11" s="22">
        <f>+X11+1</f>
        <v>44572</v>
      </c>
      <c r="Z11" s="19">
        <v>4</v>
      </c>
      <c r="AA11" s="27">
        <v>2320</v>
      </c>
      <c r="AB11" s="19">
        <v>6960</v>
      </c>
      <c r="AC11" s="22">
        <f t="shared" si="4"/>
        <v>44574</v>
      </c>
      <c r="AE11" s="24">
        <v>1</v>
      </c>
      <c r="AF11" s="3" t="s">
        <v>145</v>
      </c>
      <c r="AG11" s="27" t="s">
        <v>137</v>
      </c>
      <c r="AH11" s="22">
        <v>44568</v>
      </c>
      <c r="AI11" s="22">
        <v>44651</v>
      </c>
    </row>
    <row r="12" spans="1:36" ht="30" x14ac:dyDescent="0.25">
      <c r="A12" s="19">
        <v>2022</v>
      </c>
      <c r="B12" s="22">
        <v>44562</v>
      </c>
      <c r="C12" s="22">
        <v>44651</v>
      </c>
      <c r="D12" s="27" t="s">
        <v>90</v>
      </c>
      <c r="E12" s="27" t="s">
        <v>90</v>
      </c>
      <c r="F12" s="25" t="s">
        <v>120</v>
      </c>
      <c r="G12" s="19" t="str">
        <f t="shared" si="0"/>
        <v>Director General</v>
      </c>
      <c r="H12" s="25" t="s">
        <v>121</v>
      </c>
      <c r="I12" s="25" t="s">
        <v>163</v>
      </c>
      <c r="J12" s="25" t="s">
        <v>150</v>
      </c>
      <c r="K12" s="25" t="s">
        <v>144</v>
      </c>
      <c r="L12" s="28" t="s">
        <v>101</v>
      </c>
      <c r="M12" s="29" t="s">
        <v>166</v>
      </c>
      <c r="N12" s="26" t="s">
        <v>103</v>
      </c>
      <c r="O12" s="18">
        <v>0</v>
      </c>
      <c r="P12" s="18">
        <v>0</v>
      </c>
      <c r="Q12" s="26" t="s">
        <v>116</v>
      </c>
      <c r="R12" s="26" t="s">
        <v>117</v>
      </c>
      <c r="S12" s="26" t="s">
        <v>118</v>
      </c>
      <c r="T12" s="26" t="s">
        <v>116</v>
      </c>
      <c r="U12" s="25" t="s">
        <v>117</v>
      </c>
      <c r="V12" s="25" t="s">
        <v>136</v>
      </c>
      <c r="W12" s="19" t="str">
        <f t="shared" si="1"/>
        <v>Reunión por consulta de resultados preliminares con observación de cumplimientos y Gestión Financiera.</v>
      </c>
      <c r="X12" s="22">
        <v>44587</v>
      </c>
      <c r="Y12" s="22">
        <f>+X12+2</f>
        <v>44589</v>
      </c>
      <c r="Z12" s="19">
        <v>5</v>
      </c>
      <c r="AA12" s="19">
        <f>6960/3</f>
        <v>2320</v>
      </c>
      <c r="AB12" s="19">
        <v>6960</v>
      </c>
      <c r="AC12" s="22">
        <f t="shared" si="4"/>
        <v>44591</v>
      </c>
      <c r="AE12" s="24">
        <v>1</v>
      </c>
      <c r="AF12" s="3" t="s">
        <v>145</v>
      </c>
      <c r="AG12" s="27" t="s">
        <v>137</v>
      </c>
      <c r="AH12" s="22">
        <v>44568</v>
      </c>
      <c r="AI12" s="22">
        <v>44651</v>
      </c>
    </row>
    <row r="13" spans="1:36" ht="45" x14ac:dyDescent="0.25">
      <c r="A13" s="19">
        <v>2022</v>
      </c>
      <c r="B13" s="22">
        <v>44562</v>
      </c>
      <c r="C13" s="22">
        <v>44651</v>
      </c>
      <c r="D13" s="27" t="s">
        <v>90</v>
      </c>
      <c r="E13" s="27" t="s">
        <v>90</v>
      </c>
      <c r="F13" s="25" t="s">
        <v>120</v>
      </c>
      <c r="G13" s="19" t="str">
        <f t="shared" si="0"/>
        <v>Director General</v>
      </c>
      <c r="H13" s="25" t="s">
        <v>121</v>
      </c>
      <c r="I13" s="25" t="s">
        <v>163</v>
      </c>
      <c r="J13" s="25" t="s">
        <v>150</v>
      </c>
      <c r="K13" s="25" t="s">
        <v>144</v>
      </c>
      <c r="L13" s="28" t="s">
        <v>101</v>
      </c>
      <c r="M13" s="29" t="s">
        <v>168</v>
      </c>
      <c r="N13" s="26" t="s">
        <v>103</v>
      </c>
      <c r="O13" s="18">
        <v>0</v>
      </c>
      <c r="P13" s="18">
        <v>0</v>
      </c>
      <c r="Q13" s="26" t="s">
        <v>116</v>
      </c>
      <c r="R13" s="26" t="s">
        <v>117</v>
      </c>
      <c r="S13" s="26" t="s">
        <v>118</v>
      </c>
      <c r="T13" s="26" t="s">
        <v>116</v>
      </c>
      <c r="U13" s="25" t="s">
        <v>117</v>
      </c>
      <c r="V13" s="25" t="s">
        <v>167</v>
      </c>
      <c r="W13" s="19" t="str">
        <f t="shared" si="1"/>
        <v>Reunión con las Presidentas Municipales de Loreto, Mulege y Comondu acompañdos con el Diputado Federal Lic. Ruben Muñoz Alvarez</v>
      </c>
      <c r="X13" s="22">
        <v>44589</v>
      </c>
      <c r="Y13" s="22">
        <v>44589</v>
      </c>
      <c r="Z13" s="19">
        <v>6</v>
      </c>
      <c r="AA13" s="19">
        <v>2320</v>
      </c>
      <c r="AB13" s="19">
        <v>6960</v>
      </c>
      <c r="AC13" s="22">
        <f t="shared" si="4"/>
        <v>44591</v>
      </c>
      <c r="AE13" s="24">
        <v>1</v>
      </c>
      <c r="AF13" s="3" t="s">
        <v>145</v>
      </c>
      <c r="AG13" s="27" t="s">
        <v>137</v>
      </c>
      <c r="AH13" s="22">
        <v>44568</v>
      </c>
      <c r="AI13" s="22">
        <v>44651</v>
      </c>
    </row>
    <row r="14" spans="1:36" ht="30" x14ac:dyDescent="0.25">
      <c r="A14" s="19">
        <v>2022</v>
      </c>
      <c r="B14" s="22">
        <v>44562</v>
      </c>
      <c r="C14" s="22">
        <v>44651</v>
      </c>
      <c r="D14" s="27" t="s">
        <v>90</v>
      </c>
      <c r="E14" s="27" t="s">
        <v>90</v>
      </c>
      <c r="F14" s="25" t="s">
        <v>169</v>
      </c>
      <c r="G14" s="19" t="str">
        <f t="shared" si="0"/>
        <v xml:space="preserve">Coordinadora de Cultura de Agua </v>
      </c>
      <c r="H14" s="25" t="s">
        <v>156</v>
      </c>
      <c r="I14" s="25" t="s">
        <v>133</v>
      </c>
      <c r="J14" s="25" t="s">
        <v>134</v>
      </c>
      <c r="K14" s="25" t="s">
        <v>135</v>
      </c>
      <c r="L14" s="28" t="s">
        <v>101</v>
      </c>
      <c r="M14" s="29" t="s">
        <v>170</v>
      </c>
      <c r="N14" s="26" t="s">
        <v>103</v>
      </c>
      <c r="O14" s="18">
        <v>0</v>
      </c>
      <c r="P14" s="18">
        <v>0</v>
      </c>
      <c r="Q14" s="26" t="s">
        <v>116</v>
      </c>
      <c r="R14" s="26" t="s">
        <v>117</v>
      </c>
      <c r="S14" s="26" t="s">
        <v>118</v>
      </c>
      <c r="T14" s="26" t="s">
        <v>116</v>
      </c>
      <c r="U14" s="25" t="s">
        <v>117</v>
      </c>
      <c r="V14" s="25" t="s">
        <v>136</v>
      </c>
      <c r="W14" s="19" t="str">
        <f t="shared" si="1"/>
        <v>entrega de recepcion de equipo electronico y mobiliario de acuerdo al programa E005 "capacitacion ambiental y desarrollo sustentable"</v>
      </c>
      <c r="X14" s="22">
        <v>44589</v>
      </c>
      <c r="Y14" s="22">
        <v>44589</v>
      </c>
      <c r="Z14" s="19">
        <v>7</v>
      </c>
      <c r="AA14" s="19">
        <v>4017</v>
      </c>
      <c r="AB14" s="19">
        <v>4017</v>
      </c>
      <c r="AC14" s="22">
        <f t="shared" si="4"/>
        <v>44591</v>
      </c>
      <c r="AE14" s="24">
        <v>1</v>
      </c>
      <c r="AF14" s="3" t="s">
        <v>145</v>
      </c>
      <c r="AG14" s="27" t="s">
        <v>137</v>
      </c>
      <c r="AH14" s="22">
        <v>44568</v>
      </c>
      <c r="AI14" s="22">
        <v>44651</v>
      </c>
    </row>
    <row r="15" spans="1:36" ht="45" x14ac:dyDescent="0.25">
      <c r="A15" s="19">
        <v>2022</v>
      </c>
      <c r="B15" s="22">
        <v>44562</v>
      </c>
      <c r="C15" s="22">
        <v>44651</v>
      </c>
      <c r="D15" s="27" t="s">
        <v>90</v>
      </c>
      <c r="E15" s="27" t="s">
        <v>90</v>
      </c>
      <c r="F15" s="25" t="s">
        <v>171</v>
      </c>
      <c r="G15" s="19" t="str">
        <f t="shared" si="0"/>
        <v>Encargado de Area Contable</v>
      </c>
      <c r="H15" s="25" t="s">
        <v>172</v>
      </c>
      <c r="I15" s="25" t="s">
        <v>123</v>
      </c>
      <c r="J15" s="25" t="s">
        <v>124</v>
      </c>
      <c r="K15" s="25" t="s">
        <v>115</v>
      </c>
      <c r="L15" s="28" t="s">
        <v>101</v>
      </c>
      <c r="M15" s="29" t="s">
        <v>173</v>
      </c>
      <c r="N15" s="26" t="s">
        <v>103</v>
      </c>
      <c r="O15" s="18">
        <v>0</v>
      </c>
      <c r="P15" s="18">
        <v>0</v>
      </c>
      <c r="Q15" s="26" t="s">
        <v>116</v>
      </c>
      <c r="R15" s="26" t="s">
        <v>117</v>
      </c>
      <c r="S15" s="26" t="s">
        <v>118</v>
      </c>
      <c r="T15" s="26" t="s">
        <v>116</v>
      </c>
      <c r="U15" s="25" t="s">
        <v>117</v>
      </c>
      <c r="V15" s="25" t="s">
        <v>136</v>
      </c>
      <c r="W15" s="19" t="str">
        <f t="shared" si="1"/>
        <v>Asistir a reunión de presentacion de resultados preliminares con observación de cumplimiento y gestión financiera de la auditori AEBCS-16-2020</v>
      </c>
      <c r="X15" s="22">
        <v>44587</v>
      </c>
      <c r="Y15" s="22">
        <v>44589</v>
      </c>
      <c r="Z15" s="19">
        <v>8</v>
      </c>
      <c r="AA15" s="19">
        <f>+AB15/3</f>
        <v>1287</v>
      </c>
      <c r="AB15" s="19">
        <v>3861</v>
      </c>
      <c r="AC15" s="22">
        <f t="shared" si="4"/>
        <v>44591</v>
      </c>
      <c r="AE15" s="24">
        <v>1</v>
      </c>
      <c r="AF15" s="3" t="s">
        <v>145</v>
      </c>
      <c r="AG15" s="27" t="s">
        <v>137</v>
      </c>
      <c r="AH15" s="22">
        <v>44568</v>
      </c>
      <c r="AI15" s="22">
        <v>44651</v>
      </c>
    </row>
    <row r="16" spans="1:36" ht="30" x14ac:dyDescent="0.25">
      <c r="A16" s="19">
        <v>2022</v>
      </c>
      <c r="B16" s="22">
        <v>44562</v>
      </c>
      <c r="C16" s="22">
        <v>44651</v>
      </c>
      <c r="D16" s="27" t="s">
        <v>90</v>
      </c>
      <c r="E16" s="27" t="s">
        <v>90</v>
      </c>
      <c r="F16" s="25" t="s">
        <v>174</v>
      </c>
      <c r="G16" s="19" t="str">
        <f t="shared" si="0"/>
        <v xml:space="preserve">Directora Operativa y Administrativa </v>
      </c>
      <c r="H16" s="25" t="s">
        <v>174</v>
      </c>
      <c r="I16" s="25" t="s">
        <v>151</v>
      </c>
      <c r="J16" s="25" t="s">
        <v>175</v>
      </c>
      <c r="K16" s="25" t="s">
        <v>152</v>
      </c>
      <c r="L16" s="28" t="s">
        <v>101</v>
      </c>
      <c r="M16" s="29" t="s">
        <v>176</v>
      </c>
      <c r="N16" s="26" t="s">
        <v>103</v>
      </c>
      <c r="O16" s="18">
        <v>0</v>
      </c>
      <c r="P16" s="18">
        <v>0</v>
      </c>
      <c r="Q16" s="26" t="s">
        <v>116</v>
      </c>
      <c r="R16" s="26" t="s">
        <v>117</v>
      </c>
      <c r="S16" s="26" t="s">
        <v>118</v>
      </c>
      <c r="T16" s="26" t="s">
        <v>116</v>
      </c>
      <c r="U16" s="25" t="s">
        <v>117</v>
      </c>
      <c r="V16" s="25" t="s">
        <v>122</v>
      </c>
      <c r="W16" s="19" t="str">
        <f t="shared" si="1"/>
        <v>Asistir a jornada con la Presidenta Municipal Ante visita de Funcionario Federales de SEDATU</v>
      </c>
      <c r="X16" s="22">
        <v>44569</v>
      </c>
      <c r="Y16" s="22">
        <f>+X16+2</f>
        <v>44571</v>
      </c>
      <c r="Z16" s="19">
        <v>9</v>
      </c>
      <c r="AA16" s="19">
        <v>2320</v>
      </c>
      <c r="AB16" s="19">
        <f>+AA16*3</f>
        <v>6960</v>
      </c>
      <c r="AC16" s="22">
        <f t="shared" si="4"/>
        <v>44573</v>
      </c>
      <c r="AE16" s="24">
        <v>1</v>
      </c>
      <c r="AF16" s="3" t="s">
        <v>145</v>
      </c>
      <c r="AG16" s="27" t="s">
        <v>137</v>
      </c>
      <c r="AH16" s="22">
        <v>44568</v>
      </c>
      <c r="AI16" s="22">
        <v>44651</v>
      </c>
    </row>
    <row r="17" spans="1:35" ht="45" x14ac:dyDescent="0.25">
      <c r="A17" s="19">
        <v>2022</v>
      </c>
      <c r="B17" s="22">
        <v>44562</v>
      </c>
      <c r="C17" s="22">
        <v>44651</v>
      </c>
      <c r="D17" s="27" t="s">
        <v>90</v>
      </c>
      <c r="E17" s="27" t="s">
        <v>90</v>
      </c>
      <c r="F17" s="25" t="s">
        <v>174</v>
      </c>
      <c r="G17" s="19" t="str">
        <f t="shared" si="0"/>
        <v xml:space="preserve">Directora Operativa y Administrativa </v>
      </c>
      <c r="H17" s="25" t="s">
        <v>174</v>
      </c>
      <c r="I17" s="25" t="s">
        <v>151</v>
      </c>
      <c r="J17" s="25" t="s">
        <v>175</v>
      </c>
      <c r="K17" s="25" t="s">
        <v>152</v>
      </c>
      <c r="L17" s="28" t="s">
        <v>101</v>
      </c>
      <c r="M17" s="17" t="str">
        <f>+M13</f>
        <v>Reunión con las Presidentas Municipales de Loreto, Mulege y Comondu acompañdos con el Diputado Federal Lic. Ruben Muñoz Alvarez</v>
      </c>
      <c r="N17" s="26" t="s">
        <v>103</v>
      </c>
      <c r="O17" s="18">
        <v>0</v>
      </c>
      <c r="P17" s="18">
        <v>0</v>
      </c>
      <c r="Q17" s="26" t="s">
        <v>116</v>
      </c>
      <c r="R17" s="26" t="s">
        <v>117</v>
      </c>
      <c r="S17" s="26" t="s">
        <v>118</v>
      </c>
      <c r="T17" s="26" t="s">
        <v>116</v>
      </c>
      <c r="U17" s="25" t="s">
        <v>117</v>
      </c>
      <c r="V17" s="25" t="s">
        <v>167</v>
      </c>
      <c r="W17" s="19" t="str">
        <f t="shared" ref="W17" si="5">+M17</f>
        <v>Reunión con las Presidentas Municipales de Loreto, Mulege y Comondu acompañdos con el Diputado Federal Lic. Ruben Muñoz Alvarez</v>
      </c>
      <c r="X17" s="22">
        <v>44589</v>
      </c>
      <c r="Y17" s="22">
        <v>44589</v>
      </c>
      <c r="Z17" s="19">
        <v>6</v>
      </c>
      <c r="AA17" s="19">
        <v>2320</v>
      </c>
      <c r="AB17" s="19">
        <v>6960</v>
      </c>
      <c r="AC17" s="22">
        <f t="shared" si="4"/>
        <v>44591</v>
      </c>
      <c r="AE17" s="24">
        <v>1</v>
      </c>
      <c r="AF17" s="3" t="s">
        <v>145</v>
      </c>
      <c r="AG17" s="27" t="s">
        <v>137</v>
      </c>
      <c r="AH17" s="22">
        <v>44568</v>
      </c>
      <c r="AI17" s="22">
        <v>44651</v>
      </c>
    </row>
    <row r="18" spans="1:35" ht="30" x14ac:dyDescent="0.25">
      <c r="A18" s="19">
        <v>2022</v>
      </c>
      <c r="B18" s="22">
        <v>44562</v>
      </c>
      <c r="C18" s="22">
        <v>44651</v>
      </c>
      <c r="D18" s="27" t="s">
        <v>90</v>
      </c>
      <c r="E18" s="27" t="s">
        <v>90</v>
      </c>
      <c r="F18" s="25" t="s">
        <v>157</v>
      </c>
      <c r="G18" s="19" t="str">
        <f>+F18</f>
        <v>Coordinacion de Planeación y Operación</v>
      </c>
      <c r="H18" s="25" t="s">
        <v>158</v>
      </c>
      <c r="I18" s="25" t="s">
        <v>142</v>
      </c>
      <c r="J18" s="25" t="s">
        <v>114</v>
      </c>
      <c r="K18" s="25" t="s">
        <v>115</v>
      </c>
      <c r="L18" s="28" t="s">
        <v>101</v>
      </c>
      <c r="M18" s="29" t="s">
        <v>177</v>
      </c>
      <c r="N18" s="26" t="s">
        <v>103</v>
      </c>
      <c r="O18" s="18">
        <v>0</v>
      </c>
      <c r="P18" s="18">
        <v>0</v>
      </c>
      <c r="Q18" s="26" t="s">
        <v>116</v>
      </c>
      <c r="R18" s="26" t="s">
        <v>117</v>
      </c>
      <c r="S18" s="26" t="s">
        <v>118</v>
      </c>
      <c r="T18" s="26" t="s">
        <v>116</v>
      </c>
      <c r="U18" s="25" t="s">
        <v>117</v>
      </c>
      <c r="V18" s="25" t="s">
        <v>130</v>
      </c>
      <c r="W18" s="19" t="str">
        <f t="shared" si="1"/>
        <v xml:space="preserve">Salida a la comunidad de Villa Alberto para verificar las condiciones de los terrenos de la laguna de oxidacion </v>
      </c>
      <c r="X18" s="22">
        <v>44594</v>
      </c>
      <c r="Y18" s="22">
        <f t="shared" si="2"/>
        <v>44594</v>
      </c>
      <c r="Z18" s="19">
        <v>11</v>
      </c>
      <c r="AA18" s="19">
        <v>500</v>
      </c>
      <c r="AB18" s="19">
        <f t="shared" si="3"/>
        <v>500</v>
      </c>
      <c r="AC18" s="22">
        <f t="shared" si="4"/>
        <v>44596</v>
      </c>
      <c r="AE18" s="24">
        <v>1</v>
      </c>
      <c r="AF18" s="3" t="s">
        <v>145</v>
      </c>
      <c r="AG18" s="27" t="s">
        <v>137</v>
      </c>
      <c r="AH18" s="22">
        <v>44568</v>
      </c>
      <c r="AI18" s="22">
        <v>44651</v>
      </c>
    </row>
    <row r="19" spans="1:35" ht="30" x14ac:dyDescent="0.25">
      <c r="A19" s="19">
        <v>2022</v>
      </c>
      <c r="B19" s="22">
        <v>44562</v>
      </c>
      <c r="C19" s="22">
        <v>44651</v>
      </c>
      <c r="D19" s="27" t="s">
        <v>90</v>
      </c>
      <c r="E19" s="27" t="s">
        <v>90</v>
      </c>
      <c r="F19" s="25" t="s">
        <v>157</v>
      </c>
      <c r="G19" s="19" t="str">
        <f>+F19</f>
        <v>Coordinacion de Planeación y Operación</v>
      </c>
      <c r="H19" s="25" t="s">
        <v>158</v>
      </c>
      <c r="I19" s="25" t="s">
        <v>142</v>
      </c>
      <c r="J19" s="25" t="s">
        <v>114</v>
      </c>
      <c r="K19" s="25" t="s">
        <v>115</v>
      </c>
      <c r="L19" s="28" t="s">
        <v>101</v>
      </c>
      <c r="M19" s="29" t="s">
        <v>178</v>
      </c>
      <c r="N19" s="26" t="s">
        <v>103</v>
      </c>
      <c r="O19" s="18">
        <v>0</v>
      </c>
      <c r="P19" s="18">
        <v>0</v>
      </c>
      <c r="Q19" s="26" t="s">
        <v>116</v>
      </c>
      <c r="R19" s="26" t="s">
        <v>117</v>
      </c>
      <c r="S19" s="26" t="s">
        <v>118</v>
      </c>
      <c r="T19" s="26" t="s">
        <v>116</v>
      </c>
      <c r="U19" s="25" t="s">
        <v>117</v>
      </c>
      <c r="V19" s="25" t="s">
        <v>119</v>
      </c>
      <c r="W19" s="19" t="str">
        <f t="shared" si="1"/>
        <v xml:space="preserve">salida por levantamiento de datos para el saneamiento de la calle Manuel Liera Ibarra </v>
      </c>
      <c r="X19" s="22">
        <v>44603</v>
      </c>
      <c r="Y19" s="22">
        <f t="shared" si="2"/>
        <v>44603</v>
      </c>
      <c r="Z19" s="19">
        <v>12</v>
      </c>
      <c r="AA19" s="19">
        <v>500</v>
      </c>
      <c r="AB19" s="19">
        <f t="shared" si="3"/>
        <v>500</v>
      </c>
      <c r="AC19" s="22">
        <f t="shared" si="4"/>
        <v>44605</v>
      </c>
      <c r="AE19" s="24">
        <v>1</v>
      </c>
      <c r="AF19" s="3" t="s">
        <v>145</v>
      </c>
      <c r="AG19" s="27" t="s">
        <v>137</v>
      </c>
      <c r="AH19" s="22">
        <v>44568</v>
      </c>
      <c r="AI19" s="22">
        <v>44651</v>
      </c>
    </row>
    <row r="20" spans="1:35" x14ac:dyDescent="0.25">
      <c r="A20" s="19">
        <v>2022</v>
      </c>
      <c r="B20" s="22">
        <v>44562</v>
      </c>
      <c r="C20" s="22">
        <v>44651</v>
      </c>
      <c r="D20" s="27" t="s">
        <v>90</v>
      </c>
      <c r="E20" s="27" t="s">
        <v>90</v>
      </c>
      <c r="F20" s="25" t="s">
        <v>157</v>
      </c>
      <c r="G20" s="19" t="str">
        <f>+F20</f>
        <v>Coordinacion de Planeación y Operación</v>
      </c>
      <c r="H20" s="25" t="s">
        <v>158</v>
      </c>
      <c r="I20" s="25" t="s">
        <v>142</v>
      </c>
      <c r="J20" s="25" t="s">
        <v>114</v>
      </c>
      <c r="K20" s="25" t="s">
        <v>115</v>
      </c>
      <c r="L20" s="28" t="s">
        <v>101</v>
      </c>
      <c r="M20" s="27" t="s">
        <v>179</v>
      </c>
      <c r="N20" s="26" t="s">
        <v>103</v>
      </c>
      <c r="O20" s="18">
        <v>0</v>
      </c>
      <c r="P20" s="18">
        <v>0</v>
      </c>
      <c r="Q20" s="26" t="s">
        <v>116</v>
      </c>
      <c r="R20" s="26" t="s">
        <v>117</v>
      </c>
      <c r="S20" s="26" t="s">
        <v>118</v>
      </c>
      <c r="T20" s="26" t="s">
        <v>116</v>
      </c>
      <c r="U20" s="25" t="s">
        <v>117</v>
      </c>
      <c r="V20" s="25" t="s">
        <v>119</v>
      </c>
      <c r="W20" s="27" t="s">
        <v>179</v>
      </c>
      <c r="X20" s="22">
        <v>44616</v>
      </c>
      <c r="Y20" s="22">
        <v>44617</v>
      </c>
      <c r="Z20" s="19">
        <v>13</v>
      </c>
      <c r="AA20" s="19">
        <v>500</v>
      </c>
      <c r="AB20" s="19">
        <v>1000</v>
      </c>
      <c r="AC20" s="22">
        <f t="shared" si="4"/>
        <v>44619</v>
      </c>
      <c r="AE20" s="24">
        <v>1</v>
      </c>
      <c r="AF20" s="3" t="s">
        <v>145</v>
      </c>
      <c r="AG20" s="27" t="s">
        <v>137</v>
      </c>
      <c r="AH20" s="22">
        <v>44568</v>
      </c>
      <c r="AI20" s="22">
        <v>44651</v>
      </c>
    </row>
    <row r="21" spans="1:35" ht="30" x14ac:dyDescent="0.25">
      <c r="A21" s="19">
        <v>2022</v>
      </c>
      <c r="B21" s="22">
        <v>44562</v>
      </c>
      <c r="C21" s="22">
        <v>44651</v>
      </c>
      <c r="D21" s="27" t="s">
        <v>90</v>
      </c>
      <c r="E21" s="27" t="s">
        <v>90</v>
      </c>
      <c r="F21" s="25" t="s">
        <v>146</v>
      </c>
      <c r="G21" s="19" t="str">
        <f t="shared" si="0"/>
        <v>Auxiliar administrativo</v>
      </c>
      <c r="H21" s="25" t="s">
        <v>158</v>
      </c>
      <c r="I21" s="25" t="s">
        <v>149</v>
      </c>
      <c r="J21" s="25" t="s">
        <v>132</v>
      </c>
      <c r="K21" s="25" t="s">
        <v>129</v>
      </c>
      <c r="L21" s="28" t="s">
        <v>101</v>
      </c>
      <c r="M21" s="29" t="s">
        <v>180</v>
      </c>
      <c r="N21" s="26" t="s">
        <v>103</v>
      </c>
      <c r="O21" s="18">
        <v>0</v>
      </c>
      <c r="P21" s="18">
        <v>0</v>
      </c>
      <c r="Q21" s="26" t="s">
        <v>116</v>
      </c>
      <c r="R21" s="26" t="s">
        <v>117</v>
      </c>
      <c r="S21" s="26" t="s">
        <v>118</v>
      </c>
      <c r="T21" s="26" t="s">
        <v>116</v>
      </c>
      <c r="U21" s="25" t="s">
        <v>117</v>
      </c>
      <c r="V21" s="25" t="s">
        <v>130</v>
      </c>
      <c r="W21" s="19" t="str">
        <f t="shared" si="1"/>
        <v xml:space="preserve">Salida a la Comunidad de Villa Alberto para hacer levantamiento de los carcamos de rebombeo </v>
      </c>
      <c r="X21" s="22">
        <v>44593</v>
      </c>
      <c r="Y21" s="22">
        <f t="shared" si="2"/>
        <v>44593</v>
      </c>
      <c r="Z21" s="19">
        <v>14</v>
      </c>
      <c r="AA21" s="19">
        <v>400</v>
      </c>
      <c r="AB21" s="19">
        <f t="shared" si="3"/>
        <v>400</v>
      </c>
      <c r="AC21" s="22">
        <f t="shared" si="4"/>
        <v>44595</v>
      </c>
      <c r="AE21" s="24">
        <v>1</v>
      </c>
      <c r="AF21" s="3" t="s">
        <v>145</v>
      </c>
      <c r="AG21" s="27" t="s">
        <v>137</v>
      </c>
      <c r="AH21" s="22">
        <v>44568</v>
      </c>
      <c r="AI21" s="22">
        <v>44651</v>
      </c>
    </row>
    <row r="22" spans="1:35" ht="30" x14ac:dyDescent="0.25">
      <c r="A22" s="19">
        <v>2022</v>
      </c>
      <c r="B22" s="22">
        <v>44562</v>
      </c>
      <c r="C22" s="22">
        <v>44651</v>
      </c>
      <c r="D22" s="27" t="s">
        <v>90</v>
      </c>
      <c r="E22" s="27" t="s">
        <v>90</v>
      </c>
      <c r="F22" s="25" t="s">
        <v>146</v>
      </c>
      <c r="G22" s="19" t="str">
        <f t="shared" si="0"/>
        <v>Auxiliar administrativo</v>
      </c>
      <c r="H22" s="25" t="s">
        <v>158</v>
      </c>
      <c r="I22" s="25" t="s">
        <v>149</v>
      </c>
      <c r="J22" s="25" t="s">
        <v>132</v>
      </c>
      <c r="K22" s="25" t="s">
        <v>129</v>
      </c>
      <c r="L22" s="28" t="s">
        <v>101</v>
      </c>
      <c r="M22" s="29" t="s">
        <v>178</v>
      </c>
      <c r="N22" s="26" t="s">
        <v>103</v>
      </c>
      <c r="O22" s="18">
        <v>0</v>
      </c>
      <c r="P22" s="18">
        <v>0</v>
      </c>
      <c r="Q22" s="26" t="s">
        <v>116</v>
      </c>
      <c r="R22" s="26" t="s">
        <v>117</v>
      </c>
      <c r="S22" s="26" t="s">
        <v>118</v>
      </c>
      <c r="T22" s="26" t="s">
        <v>116</v>
      </c>
      <c r="U22" s="25" t="s">
        <v>117</v>
      </c>
      <c r="V22" s="25" t="s">
        <v>119</v>
      </c>
      <c r="W22" s="19" t="str">
        <f t="shared" si="1"/>
        <v xml:space="preserve">salida por levantamiento de datos para el saneamiento de la calle Manuel Liera Ibarra </v>
      </c>
      <c r="X22" s="22">
        <v>44603</v>
      </c>
      <c r="Y22" s="22">
        <f t="shared" si="2"/>
        <v>44603</v>
      </c>
      <c r="Z22" s="19">
        <v>15</v>
      </c>
      <c r="AA22" s="19">
        <v>400</v>
      </c>
      <c r="AB22" s="19">
        <v>400</v>
      </c>
      <c r="AC22" s="22">
        <f t="shared" si="4"/>
        <v>44605</v>
      </c>
      <c r="AE22" s="24">
        <v>1</v>
      </c>
      <c r="AF22" s="3" t="s">
        <v>145</v>
      </c>
      <c r="AG22" s="27" t="s">
        <v>137</v>
      </c>
      <c r="AH22" s="22">
        <v>44568</v>
      </c>
      <c r="AI22" s="22">
        <v>44651</v>
      </c>
    </row>
    <row r="23" spans="1:35" ht="30" x14ac:dyDescent="0.25">
      <c r="A23" s="19">
        <v>2022</v>
      </c>
      <c r="B23" s="22">
        <v>44562</v>
      </c>
      <c r="C23" s="22">
        <v>44651</v>
      </c>
      <c r="D23" s="27" t="s">
        <v>90</v>
      </c>
      <c r="E23" s="27" t="s">
        <v>90</v>
      </c>
      <c r="F23" s="25" t="s">
        <v>120</v>
      </c>
      <c r="G23" s="19" t="str">
        <f t="shared" si="0"/>
        <v>Director General</v>
      </c>
      <c r="H23" s="25" t="s">
        <v>121</v>
      </c>
      <c r="I23" s="25" t="s">
        <v>163</v>
      </c>
      <c r="J23" s="25" t="s">
        <v>150</v>
      </c>
      <c r="K23" s="25" t="s">
        <v>144</v>
      </c>
      <c r="L23" s="28" t="s">
        <v>101</v>
      </c>
      <c r="M23" s="29" t="s">
        <v>181</v>
      </c>
      <c r="N23" s="26" t="s">
        <v>103</v>
      </c>
      <c r="O23" s="18">
        <v>0</v>
      </c>
      <c r="P23" s="18">
        <v>0</v>
      </c>
      <c r="Q23" s="26" t="s">
        <v>116</v>
      </c>
      <c r="R23" s="26" t="s">
        <v>117</v>
      </c>
      <c r="S23" s="26" t="s">
        <v>118</v>
      </c>
      <c r="T23" s="26" t="s">
        <v>116</v>
      </c>
      <c r="U23" s="25" t="s">
        <v>117</v>
      </c>
      <c r="V23" s="25" t="s">
        <v>187</v>
      </c>
      <c r="W23" s="19" t="str">
        <f t="shared" si="1"/>
        <v xml:space="preserve">Salida al Municipio de Loreto para asistir al programa de la comisión de recursos hidraulicos, agua potable y saneamiento. </v>
      </c>
      <c r="X23" s="27" t="s">
        <v>182</v>
      </c>
      <c r="Y23" s="22">
        <v>44617</v>
      </c>
      <c r="Z23" s="19">
        <v>16</v>
      </c>
      <c r="AA23" s="19">
        <f>+AB23/2</f>
        <v>2320</v>
      </c>
      <c r="AB23" s="19">
        <v>4640</v>
      </c>
      <c r="AC23" s="22">
        <f t="shared" si="4"/>
        <v>44619</v>
      </c>
      <c r="AE23" s="24">
        <v>1</v>
      </c>
      <c r="AF23" s="3" t="s">
        <v>145</v>
      </c>
      <c r="AG23" s="27" t="s">
        <v>137</v>
      </c>
      <c r="AH23" s="22">
        <v>44568</v>
      </c>
      <c r="AI23" s="22">
        <v>44651</v>
      </c>
    </row>
    <row r="24" spans="1:35" x14ac:dyDescent="0.25">
      <c r="A24" s="19">
        <v>2022</v>
      </c>
      <c r="B24" s="22">
        <v>44562</v>
      </c>
      <c r="C24" s="22">
        <v>44651</v>
      </c>
      <c r="D24" s="27" t="s">
        <v>90</v>
      </c>
      <c r="E24" s="27" t="s">
        <v>90</v>
      </c>
      <c r="F24" s="25" t="s">
        <v>120</v>
      </c>
      <c r="G24" s="19" t="str">
        <f t="shared" si="0"/>
        <v>Director General</v>
      </c>
      <c r="H24" s="25" t="s">
        <v>121</v>
      </c>
      <c r="I24" s="25" t="s">
        <v>163</v>
      </c>
      <c r="J24" s="25" t="s">
        <v>150</v>
      </c>
      <c r="K24" s="25" t="s">
        <v>144</v>
      </c>
      <c r="L24" s="28" t="s">
        <v>101</v>
      </c>
      <c r="M24" s="29" t="s">
        <v>183</v>
      </c>
      <c r="N24" s="26" t="s">
        <v>103</v>
      </c>
      <c r="O24" s="18">
        <v>0</v>
      </c>
      <c r="P24" s="18">
        <v>0</v>
      </c>
      <c r="Q24" s="26" t="s">
        <v>116</v>
      </c>
      <c r="R24" s="26" t="s">
        <v>117</v>
      </c>
      <c r="S24" s="26" t="s">
        <v>118</v>
      </c>
      <c r="T24" s="26" t="s">
        <v>116</v>
      </c>
      <c r="U24" s="25" t="s">
        <v>117</v>
      </c>
      <c r="V24" s="25" t="s">
        <v>136</v>
      </c>
      <c r="W24" s="19" t="str">
        <f t="shared" si="1"/>
        <v>Reunión con la Comisión Estatal del Agua CEA</v>
      </c>
      <c r="X24" s="22">
        <v>44614</v>
      </c>
      <c r="Y24" s="22">
        <v>44615</v>
      </c>
      <c r="Z24" s="19">
        <v>17</v>
      </c>
      <c r="AA24" s="19">
        <v>2320</v>
      </c>
      <c r="AB24" s="19">
        <v>4640</v>
      </c>
      <c r="AC24" s="22">
        <f t="shared" si="4"/>
        <v>44617</v>
      </c>
      <c r="AE24" s="24">
        <v>1</v>
      </c>
      <c r="AF24" s="3" t="s">
        <v>145</v>
      </c>
      <c r="AG24" s="27" t="s">
        <v>137</v>
      </c>
      <c r="AH24" s="22">
        <v>44568</v>
      </c>
      <c r="AI24" s="22">
        <v>44651</v>
      </c>
    </row>
    <row r="25" spans="1:35" ht="30" x14ac:dyDescent="0.25">
      <c r="A25" s="19">
        <v>2022</v>
      </c>
      <c r="B25" s="22">
        <v>44562</v>
      </c>
      <c r="C25" s="22">
        <v>44651</v>
      </c>
      <c r="D25" s="27" t="s">
        <v>90</v>
      </c>
      <c r="E25" s="27" t="s">
        <v>90</v>
      </c>
      <c r="F25" s="25" t="s">
        <v>146</v>
      </c>
      <c r="G25" s="19" t="str">
        <f t="shared" si="0"/>
        <v>Auxiliar administrativo</v>
      </c>
      <c r="H25" s="25" t="s">
        <v>158</v>
      </c>
      <c r="I25" s="25" t="s">
        <v>125</v>
      </c>
      <c r="J25" s="25" t="s">
        <v>126</v>
      </c>
      <c r="K25" s="25" t="s">
        <v>184</v>
      </c>
      <c r="L25" s="28" t="s">
        <v>101</v>
      </c>
      <c r="M25" s="29" t="s">
        <v>185</v>
      </c>
      <c r="N25" s="26" t="s">
        <v>103</v>
      </c>
      <c r="O25" s="18">
        <v>0</v>
      </c>
      <c r="P25" s="18">
        <v>0</v>
      </c>
      <c r="Q25" s="26" t="s">
        <v>116</v>
      </c>
      <c r="R25" s="26" t="s">
        <v>117</v>
      </c>
      <c r="S25" s="26" t="s">
        <v>118</v>
      </c>
      <c r="T25" s="26" t="s">
        <v>116</v>
      </c>
      <c r="U25" s="25" t="s">
        <v>117</v>
      </c>
      <c r="V25" s="25" t="s">
        <v>136</v>
      </c>
      <c r="W25" s="19" t="str">
        <f t="shared" si="1"/>
        <v xml:space="preserve">Salida por tramite ante la CEA y entrega de documentos  a la Auditoria Superior del Estado. </v>
      </c>
      <c r="X25" s="22">
        <v>44606</v>
      </c>
      <c r="Y25" s="22">
        <v>44609</v>
      </c>
      <c r="Z25" s="19">
        <v>18</v>
      </c>
      <c r="AA25" s="19">
        <v>936</v>
      </c>
      <c r="AB25" s="19">
        <v>3744</v>
      </c>
      <c r="AC25" s="22">
        <f t="shared" si="4"/>
        <v>44611</v>
      </c>
      <c r="AE25" s="24">
        <v>1</v>
      </c>
      <c r="AF25" s="3" t="s">
        <v>145</v>
      </c>
      <c r="AG25" s="27" t="s">
        <v>137</v>
      </c>
      <c r="AH25" s="22">
        <v>44568</v>
      </c>
      <c r="AI25" s="22">
        <v>44651</v>
      </c>
    </row>
    <row r="26" spans="1:35" ht="30" x14ac:dyDescent="0.25">
      <c r="A26" s="19">
        <v>2022</v>
      </c>
      <c r="B26" s="22">
        <v>44562</v>
      </c>
      <c r="C26" s="22">
        <v>44651</v>
      </c>
      <c r="D26" s="27" t="s">
        <v>90</v>
      </c>
      <c r="E26" s="27" t="s">
        <v>90</v>
      </c>
      <c r="F26" s="25" t="s">
        <v>171</v>
      </c>
      <c r="G26" s="19" t="str">
        <f t="shared" si="0"/>
        <v>Encargado de Area Contable</v>
      </c>
      <c r="H26" s="25" t="s">
        <v>172</v>
      </c>
      <c r="I26" s="25" t="s">
        <v>123</v>
      </c>
      <c r="J26" s="25" t="s">
        <v>124</v>
      </c>
      <c r="K26" s="25" t="s">
        <v>115</v>
      </c>
      <c r="L26" s="28" t="s">
        <v>101</v>
      </c>
      <c r="M26" s="29" t="s">
        <v>186</v>
      </c>
      <c r="N26" s="26" t="s">
        <v>103</v>
      </c>
      <c r="O26" s="18">
        <v>0</v>
      </c>
      <c r="P26" s="18">
        <v>0</v>
      </c>
      <c r="Q26" s="26" t="s">
        <v>116</v>
      </c>
      <c r="R26" s="26" t="s">
        <v>117</v>
      </c>
      <c r="S26" s="26" t="s">
        <v>118</v>
      </c>
      <c r="T26" s="26" t="s">
        <v>116</v>
      </c>
      <c r="U26" s="25" t="s">
        <v>117</v>
      </c>
      <c r="V26" s="25" t="s">
        <v>136</v>
      </c>
      <c r="W26" s="19" t="str">
        <f t="shared" si="1"/>
        <v xml:space="preserve">Salida a la Ciudad de La Paz a entrga de documentos a la auditoria superior del estado </v>
      </c>
      <c r="X26" s="31">
        <v>44606</v>
      </c>
      <c r="Y26" s="22">
        <v>44607</v>
      </c>
      <c r="Z26" s="19">
        <v>19</v>
      </c>
      <c r="AA26" s="19">
        <f>+AB26/2</f>
        <v>1287</v>
      </c>
      <c r="AB26" s="19">
        <v>2574</v>
      </c>
      <c r="AC26" s="22">
        <f t="shared" si="4"/>
        <v>44609</v>
      </c>
      <c r="AE26" s="24">
        <v>1</v>
      </c>
      <c r="AF26" s="3" t="s">
        <v>145</v>
      </c>
      <c r="AG26" s="27" t="s">
        <v>137</v>
      </c>
      <c r="AH26" s="22">
        <v>44568</v>
      </c>
      <c r="AI26" s="22">
        <v>44651</v>
      </c>
    </row>
    <row r="27" spans="1:35" ht="30" x14ac:dyDescent="0.25">
      <c r="A27" s="19">
        <v>2022</v>
      </c>
      <c r="B27" s="22">
        <v>44562</v>
      </c>
      <c r="C27" s="22">
        <v>44651</v>
      </c>
      <c r="D27" s="27" t="s">
        <v>90</v>
      </c>
      <c r="E27" s="27" t="s">
        <v>90</v>
      </c>
      <c r="F27" s="25" t="s">
        <v>174</v>
      </c>
      <c r="G27" s="19" t="str">
        <f t="shared" si="0"/>
        <v xml:space="preserve">Directora Operativa y Administrativa </v>
      </c>
      <c r="H27" s="25" t="s">
        <v>174</v>
      </c>
      <c r="I27" s="25" t="s">
        <v>151</v>
      </c>
      <c r="J27" s="25" t="s">
        <v>175</v>
      </c>
      <c r="K27" s="25" t="s">
        <v>152</v>
      </c>
      <c r="L27" s="28" t="s">
        <v>101</v>
      </c>
      <c r="M27" s="29" t="s">
        <v>181</v>
      </c>
      <c r="N27" s="26" t="s">
        <v>103</v>
      </c>
      <c r="O27" s="18">
        <v>0</v>
      </c>
      <c r="P27" s="18">
        <v>0</v>
      </c>
      <c r="Q27" s="26" t="s">
        <v>116</v>
      </c>
      <c r="R27" s="26" t="s">
        <v>117</v>
      </c>
      <c r="S27" s="26" t="s">
        <v>118</v>
      </c>
      <c r="T27" s="26" t="s">
        <v>116</v>
      </c>
      <c r="U27" s="25" t="s">
        <v>117</v>
      </c>
      <c r="V27" s="25" t="s">
        <v>187</v>
      </c>
      <c r="W27" s="19" t="str">
        <f t="shared" si="1"/>
        <v xml:space="preserve">Salida al Municipio de Loreto para asistir al programa de la comisión de recursos hidraulicos, agua potable y saneamiento. </v>
      </c>
      <c r="X27" s="27" t="s">
        <v>182</v>
      </c>
      <c r="Y27" s="22">
        <v>44617</v>
      </c>
      <c r="Z27" s="19">
        <v>20</v>
      </c>
      <c r="AA27" s="19">
        <f>+AB27/2</f>
        <v>2320</v>
      </c>
      <c r="AB27" s="19">
        <v>4640</v>
      </c>
      <c r="AC27" s="22">
        <f t="shared" si="4"/>
        <v>44619</v>
      </c>
      <c r="AE27" s="24">
        <v>1</v>
      </c>
      <c r="AF27" s="3" t="s">
        <v>145</v>
      </c>
      <c r="AG27" s="27" t="s">
        <v>137</v>
      </c>
      <c r="AH27" s="22">
        <v>44568</v>
      </c>
      <c r="AI27" s="22">
        <v>44651</v>
      </c>
    </row>
    <row r="28" spans="1:35" ht="45" x14ac:dyDescent="0.25">
      <c r="A28" s="19">
        <v>2022</v>
      </c>
      <c r="B28" s="22">
        <v>44562</v>
      </c>
      <c r="C28" s="22">
        <v>44651</v>
      </c>
      <c r="D28" s="27" t="s">
        <v>90</v>
      </c>
      <c r="E28" s="27" t="s">
        <v>90</v>
      </c>
      <c r="F28" s="25" t="s">
        <v>157</v>
      </c>
      <c r="G28" s="19" t="str">
        <f>+F28</f>
        <v>Coordinacion de Planeación y Operación</v>
      </c>
      <c r="H28" s="25" t="s">
        <v>158</v>
      </c>
      <c r="I28" s="25" t="s">
        <v>142</v>
      </c>
      <c r="J28" s="25" t="s">
        <v>114</v>
      </c>
      <c r="K28" s="25" t="s">
        <v>115</v>
      </c>
      <c r="L28" s="28" t="s">
        <v>101</v>
      </c>
      <c r="M28" s="29" t="s">
        <v>188</v>
      </c>
      <c r="N28" s="26" t="s">
        <v>103</v>
      </c>
      <c r="O28" s="18">
        <v>0</v>
      </c>
      <c r="P28" s="18">
        <v>0</v>
      </c>
      <c r="Q28" s="26" t="s">
        <v>116</v>
      </c>
      <c r="R28" s="26" t="s">
        <v>117</v>
      </c>
      <c r="S28" s="26" t="s">
        <v>118</v>
      </c>
      <c r="T28" s="26" t="s">
        <v>116</v>
      </c>
      <c r="U28" s="25" t="s">
        <v>117</v>
      </c>
      <c r="V28" s="25" t="s">
        <v>119</v>
      </c>
      <c r="W28" s="19" t="str">
        <f t="shared" si="1"/>
        <v>Salida a la comunidad de Guerrero Negro al levantamiento para la ampliación de redes de agua potable y alcantarillado en colonias libertad y solidaridad</v>
      </c>
      <c r="X28" s="22">
        <v>44622</v>
      </c>
      <c r="Y28" s="22">
        <f t="shared" si="2"/>
        <v>44622</v>
      </c>
      <c r="Z28" s="19">
        <v>21</v>
      </c>
      <c r="AA28" s="19">
        <v>400</v>
      </c>
      <c r="AB28" s="19">
        <v>400</v>
      </c>
      <c r="AC28" s="22">
        <f t="shared" si="4"/>
        <v>44624</v>
      </c>
      <c r="AE28" s="24">
        <v>1</v>
      </c>
      <c r="AF28" s="3" t="s">
        <v>145</v>
      </c>
      <c r="AG28" s="27" t="s">
        <v>137</v>
      </c>
      <c r="AH28" s="22">
        <v>44568</v>
      </c>
      <c r="AI28" s="22">
        <v>44651</v>
      </c>
    </row>
    <row r="29" spans="1:35" ht="30" x14ac:dyDescent="0.25">
      <c r="A29" s="19">
        <v>2022</v>
      </c>
      <c r="B29" s="22">
        <v>44562</v>
      </c>
      <c r="C29" s="22">
        <v>44651</v>
      </c>
      <c r="D29" s="27" t="s">
        <v>90</v>
      </c>
      <c r="E29" s="27" t="s">
        <v>90</v>
      </c>
      <c r="F29" s="25" t="s">
        <v>157</v>
      </c>
      <c r="G29" s="19" t="str">
        <f>+F29</f>
        <v>Coordinacion de Planeación y Operación</v>
      </c>
      <c r="H29" s="25" t="s">
        <v>158</v>
      </c>
      <c r="I29" s="25" t="s">
        <v>142</v>
      </c>
      <c r="J29" s="25" t="s">
        <v>114</v>
      </c>
      <c r="K29" s="25" t="s">
        <v>115</v>
      </c>
      <c r="L29" s="28" t="s">
        <v>101</v>
      </c>
      <c r="M29" s="29" t="s">
        <v>189</v>
      </c>
      <c r="N29" s="26" t="s">
        <v>103</v>
      </c>
      <c r="O29" s="18">
        <v>0</v>
      </c>
      <c r="P29" s="18">
        <v>0</v>
      </c>
      <c r="Q29" s="26" t="s">
        <v>116</v>
      </c>
      <c r="R29" s="26" t="s">
        <v>117</v>
      </c>
      <c r="S29" s="26" t="s">
        <v>118</v>
      </c>
      <c r="T29" s="26" t="s">
        <v>116</v>
      </c>
      <c r="U29" s="25" t="s">
        <v>117</v>
      </c>
      <c r="V29" s="25" t="s">
        <v>130</v>
      </c>
      <c r="W29" s="19" t="str">
        <f t="shared" si="1"/>
        <v>Salir a la comunidad de Villa Alberto, al Acueducto (zona de pozos) por problemas electronicos en el pozo IV</v>
      </c>
      <c r="X29" s="22">
        <v>44645</v>
      </c>
      <c r="Y29" s="22">
        <f t="shared" si="2"/>
        <v>44645</v>
      </c>
      <c r="Z29" s="19">
        <v>22</v>
      </c>
      <c r="AA29" s="19">
        <v>400</v>
      </c>
      <c r="AB29" s="19">
        <v>400</v>
      </c>
      <c r="AC29" s="22">
        <f t="shared" si="4"/>
        <v>44647</v>
      </c>
      <c r="AE29" s="24">
        <v>1</v>
      </c>
      <c r="AF29" s="3" t="s">
        <v>145</v>
      </c>
      <c r="AG29" s="27" t="s">
        <v>137</v>
      </c>
      <c r="AH29" s="22">
        <v>44568</v>
      </c>
      <c r="AI29" s="22">
        <v>44651</v>
      </c>
    </row>
    <row r="30" spans="1:35" ht="45" x14ac:dyDescent="0.25">
      <c r="A30" s="19">
        <v>2022</v>
      </c>
      <c r="B30" s="22">
        <v>44562</v>
      </c>
      <c r="C30" s="22">
        <v>44651</v>
      </c>
      <c r="D30" s="27" t="s">
        <v>90</v>
      </c>
      <c r="E30" s="27" t="s">
        <v>90</v>
      </c>
      <c r="F30" s="25" t="s">
        <v>157</v>
      </c>
      <c r="G30" s="19" t="str">
        <f>+F30</f>
        <v>Coordinacion de Planeación y Operación</v>
      </c>
      <c r="H30" s="25" t="s">
        <v>158</v>
      </c>
      <c r="I30" s="25" t="s">
        <v>142</v>
      </c>
      <c r="J30" s="25" t="s">
        <v>114</v>
      </c>
      <c r="K30" s="25" t="s">
        <v>115</v>
      </c>
      <c r="L30" s="28" t="s">
        <v>101</v>
      </c>
      <c r="M30" s="29" t="s">
        <v>190</v>
      </c>
      <c r="N30" s="26" t="s">
        <v>103</v>
      </c>
      <c r="O30" s="18">
        <v>0</v>
      </c>
      <c r="P30" s="18">
        <v>0</v>
      </c>
      <c r="Q30" s="26" t="s">
        <v>116</v>
      </c>
      <c r="R30" s="26" t="s">
        <v>117</v>
      </c>
      <c r="S30" s="26" t="s">
        <v>118</v>
      </c>
      <c r="T30" s="26" t="s">
        <v>116</v>
      </c>
      <c r="U30" s="25" t="s">
        <v>117</v>
      </c>
      <c r="V30" s="25" t="s">
        <v>119</v>
      </c>
      <c r="W30" s="19" t="str">
        <f t="shared" si="1"/>
        <v>salida por trabajos de levantamiento topografico para realización de presupuesto para la ampliación de alcantarillado en la colonia Solidaridad y Libertad</v>
      </c>
      <c r="X30" s="22">
        <v>44627</v>
      </c>
      <c r="Y30" s="22">
        <f t="shared" si="2"/>
        <v>44627</v>
      </c>
      <c r="Z30" s="19">
        <v>23</v>
      </c>
      <c r="AA30" s="19">
        <v>400</v>
      </c>
      <c r="AB30" s="19">
        <f t="shared" si="3"/>
        <v>400</v>
      </c>
      <c r="AC30" s="22">
        <f t="shared" si="4"/>
        <v>44629</v>
      </c>
      <c r="AE30" s="24">
        <v>1</v>
      </c>
      <c r="AF30" s="3" t="s">
        <v>145</v>
      </c>
      <c r="AG30" s="27" t="s">
        <v>137</v>
      </c>
      <c r="AH30" s="22">
        <v>44568</v>
      </c>
      <c r="AI30" s="22">
        <v>44651</v>
      </c>
    </row>
    <row r="31" spans="1:35" x14ac:dyDescent="0.25">
      <c r="A31" s="19">
        <v>2022</v>
      </c>
      <c r="B31" s="22">
        <v>44562</v>
      </c>
      <c r="C31" s="22">
        <v>44651</v>
      </c>
      <c r="D31" s="27" t="s">
        <v>90</v>
      </c>
      <c r="E31" s="27" t="s">
        <v>90</v>
      </c>
      <c r="F31" s="25" t="s">
        <v>191</v>
      </c>
      <c r="G31" s="19" t="str">
        <f t="shared" si="0"/>
        <v xml:space="preserve">Coordinacion de Administración y Finanzas </v>
      </c>
      <c r="H31" s="25" t="s">
        <v>192</v>
      </c>
      <c r="I31" s="25" t="s">
        <v>153</v>
      </c>
      <c r="J31" s="25" t="s">
        <v>154</v>
      </c>
      <c r="K31" s="25" t="s">
        <v>155</v>
      </c>
      <c r="L31" s="28" t="s">
        <v>101</v>
      </c>
      <c r="M31" s="29" t="s">
        <v>193</v>
      </c>
      <c r="N31" s="26" t="s">
        <v>103</v>
      </c>
      <c r="O31" s="18">
        <v>0</v>
      </c>
      <c r="P31" s="18">
        <v>0</v>
      </c>
      <c r="Q31" s="26" t="s">
        <v>116</v>
      </c>
      <c r="R31" s="26" t="s">
        <v>117</v>
      </c>
      <c r="S31" s="26" t="s">
        <v>118</v>
      </c>
      <c r="T31" s="26" t="s">
        <v>116</v>
      </c>
      <c r="U31" s="25" t="s">
        <v>117</v>
      </c>
      <c r="V31" s="25" t="s">
        <v>136</v>
      </c>
      <c r="W31" s="19" t="str">
        <f t="shared" si="1"/>
        <v xml:space="preserve">Salida a la Ciudad de La Paz, para acudir a la Dirección de ISSSTE </v>
      </c>
      <c r="X31" s="22">
        <v>44629</v>
      </c>
      <c r="Y31" s="22">
        <v>44631</v>
      </c>
      <c r="Z31" s="19">
        <v>24</v>
      </c>
      <c r="AA31" s="19">
        <f>+AB31/3</f>
        <v>1872</v>
      </c>
      <c r="AB31" s="19">
        <v>5616</v>
      </c>
      <c r="AC31" s="22">
        <f t="shared" si="4"/>
        <v>44633</v>
      </c>
      <c r="AE31" s="24">
        <v>1</v>
      </c>
      <c r="AF31" s="3" t="s">
        <v>145</v>
      </c>
      <c r="AG31" s="27" t="s">
        <v>137</v>
      </c>
      <c r="AH31" s="22">
        <v>44568</v>
      </c>
      <c r="AI31" s="22">
        <v>44651</v>
      </c>
    </row>
    <row r="32" spans="1:35" ht="30" x14ac:dyDescent="0.25">
      <c r="A32" s="19">
        <v>2022</v>
      </c>
      <c r="B32" s="22">
        <v>44562</v>
      </c>
      <c r="C32" s="22">
        <v>44651</v>
      </c>
      <c r="D32" s="27" t="s">
        <v>90</v>
      </c>
      <c r="E32" s="27" t="s">
        <v>90</v>
      </c>
      <c r="F32" s="25" t="s">
        <v>160</v>
      </c>
      <c r="G32" s="19" t="str">
        <f t="shared" si="0"/>
        <v>Calidad del Agua</v>
      </c>
      <c r="H32" s="25" t="s">
        <v>161</v>
      </c>
      <c r="I32" s="25" t="s">
        <v>147</v>
      </c>
      <c r="J32" s="25" t="s">
        <v>143</v>
      </c>
      <c r="K32" s="25" t="s">
        <v>148</v>
      </c>
      <c r="L32" s="28" t="s">
        <v>101</v>
      </c>
      <c r="M32" s="29" t="s">
        <v>194</v>
      </c>
      <c r="N32" s="26" t="s">
        <v>103</v>
      </c>
      <c r="O32" s="18">
        <v>0</v>
      </c>
      <c r="P32" s="18">
        <v>0</v>
      </c>
      <c r="Q32" s="26" t="s">
        <v>116</v>
      </c>
      <c r="R32" s="26" t="s">
        <v>117</v>
      </c>
      <c r="S32" s="26" t="s">
        <v>118</v>
      </c>
      <c r="T32" s="26" t="s">
        <v>116</v>
      </c>
      <c r="U32" s="25" t="s">
        <v>117</v>
      </c>
      <c r="V32" s="25" t="s">
        <v>141</v>
      </c>
      <c r="W32" s="19" t="str">
        <f t="shared" si="1"/>
        <v xml:space="preserve">Salida a la Comunidad de la Heroica Mulege rehabilitación del clorador </v>
      </c>
      <c r="X32" s="22">
        <v>44649</v>
      </c>
      <c r="Y32" s="22">
        <f t="shared" si="2"/>
        <v>44649</v>
      </c>
      <c r="Z32" s="19">
        <v>25</v>
      </c>
      <c r="AA32" s="19">
        <v>400</v>
      </c>
      <c r="AB32" s="19">
        <f t="shared" si="3"/>
        <v>400</v>
      </c>
      <c r="AC32" s="22">
        <f t="shared" si="4"/>
        <v>44651</v>
      </c>
      <c r="AE32" s="24">
        <v>1</v>
      </c>
      <c r="AF32" s="3" t="s">
        <v>145</v>
      </c>
      <c r="AG32" s="27" t="s">
        <v>137</v>
      </c>
      <c r="AH32" s="22">
        <v>44568</v>
      </c>
      <c r="AI32" s="22">
        <v>44651</v>
      </c>
    </row>
    <row r="33" spans="1:35" ht="45" x14ac:dyDescent="0.25">
      <c r="A33" s="19">
        <v>2022</v>
      </c>
      <c r="B33" s="22">
        <v>44562</v>
      </c>
      <c r="C33" s="22">
        <v>44651</v>
      </c>
      <c r="D33" s="27" t="s">
        <v>90</v>
      </c>
      <c r="E33" s="27" t="s">
        <v>90</v>
      </c>
      <c r="F33" s="25" t="s">
        <v>146</v>
      </c>
      <c r="G33" s="19" t="str">
        <f t="shared" si="0"/>
        <v>Auxiliar administrativo</v>
      </c>
      <c r="H33" s="25" t="s">
        <v>158</v>
      </c>
      <c r="I33" s="25" t="s">
        <v>149</v>
      </c>
      <c r="J33" s="25" t="s">
        <v>132</v>
      </c>
      <c r="K33" s="25" t="s">
        <v>129</v>
      </c>
      <c r="L33" s="28" t="s">
        <v>101</v>
      </c>
      <c r="M33" s="29" t="s">
        <v>190</v>
      </c>
      <c r="N33" s="26" t="s">
        <v>103</v>
      </c>
      <c r="O33" s="18">
        <v>0</v>
      </c>
      <c r="P33" s="18">
        <v>0</v>
      </c>
      <c r="Q33" s="26" t="s">
        <v>116</v>
      </c>
      <c r="R33" s="26" t="s">
        <v>117</v>
      </c>
      <c r="S33" s="26" t="s">
        <v>118</v>
      </c>
      <c r="T33" s="26" t="s">
        <v>116</v>
      </c>
      <c r="U33" s="25" t="s">
        <v>117</v>
      </c>
      <c r="V33" s="25" t="s">
        <v>119</v>
      </c>
      <c r="W33" s="19" t="str">
        <f t="shared" si="1"/>
        <v>salida por trabajos de levantamiento topografico para realización de presupuesto para la ampliación de alcantarillado en la colonia Solidaridad y Libertad</v>
      </c>
      <c r="X33" s="22">
        <v>44627</v>
      </c>
      <c r="Y33" s="22">
        <f t="shared" si="2"/>
        <v>44627</v>
      </c>
      <c r="Z33" s="19">
        <v>26</v>
      </c>
      <c r="AA33" s="19">
        <v>1872</v>
      </c>
      <c r="AB33" s="19">
        <f t="shared" si="3"/>
        <v>1872</v>
      </c>
      <c r="AC33" s="22">
        <f t="shared" si="4"/>
        <v>44629</v>
      </c>
      <c r="AE33" s="24">
        <v>1</v>
      </c>
      <c r="AF33" s="3" t="s">
        <v>145</v>
      </c>
      <c r="AG33" s="27" t="s">
        <v>137</v>
      </c>
      <c r="AH33" s="22">
        <v>44568</v>
      </c>
      <c r="AI33" s="22">
        <v>44651</v>
      </c>
    </row>
    <row r="34" spans="1:35" ht="30" x14ac:dyDescent="0.25">
      <c r="A34" s="19">
        <v>2022</v>
      </c>
      <c r="B34" s="22">
        <v>44562</v>
      </c>
      <c r="C34" s="22">
        <v>44651</v>
      </c>
      <c r="D34" s="27" t="s">
        <v>90</v>
      </c>
      <c r="E34" s="27" t="s">
        <v>90</v>
      </c>
      <c r="F34" s="25" t="s">
        <v>146</v>
      </c>
      <c r="G34" s="19" t="str">
        <f t="shared" si="0"/>
        <v>Auxiliar administrativo</v>
      </c>
      <c r="H34" s="25" t="s">
        <v>158</v>
      </c>
      <c r="I34" s="25" t="s">
        <v>149</v>
      </c>
      <c r="J34" s="25" t="s">
        <v>132</v>
      </c>
      <c r="K34" s="25" t="s">
        <v>129</v>
      </c>
      <c r="L34" s="28" t="s">
        <v>101</v>
      </c>
      <c r="M34" s="29" t="s">
        <v>195</v>
      </c>
      <c r="N34" s="26" t="s">
        <v>103</v>
      </c>
      <c r="O34" s="18">
        <v>0</v>
      </c>
      <c r="P34" s="18">
        <v>0</v>
      </c>
      <c r="Q34" s="26" t="s">
        <v>116</v>
      </c>
      <c r="R34" s="26" t="s">
        <v>117</v>
      </c>
      <c r="S34" s="26" t="s">
        <v>118</v>
      </c>
      <c r="T34" s="26" t="s">
        <v>116</v>
      </c>
      <c r="U34" s="25" t="s">
        <v>117</v>
      </c>
      <c r="V34" s="25" t="s">
        <v>119</v>
      </c>
      <c r="W34" s="19" t="str">
        <f t="shared" si="1"/>
        <v xml:space="preserve">Salida a la comunidad de Guerrero Negro para hacer levantamiento topografico para la red de drenaje </v>
      </c>
      <c r="X34" s="30">
        <v>44638</v>
      </c>
      <c r="Y34" s="22">
        <f t="shared" si="2"/>
        <v>44638</v>
      </c>
      <c r="Z34" s="19">
        <v>27</v>
      </c>
      <c r="AA34" s="19">
        <v>400</v>
      </c>
      <c r="AB34" s="19">
        <v>400</v>
      </c>
      <c r="AC34" s="22">
        <f t="shared" si="4"/>
        <v>44640</v>
      </c>
      <c r="AE34" s="24">
        <v>1</v>
      </c>
      <c r="AF34" s="3" t="s">
        <v>145</v>
      </c>
      <c r="AG34" s="27" t="s">
        <v>137</v>
      </c>
      <c r="AH34" s="22">
        <v>44568</v>
      </c>
      <c r="AI34" s="22">
        <v>44651</v>
      </c>
    </row>
    <row r="35" spans="1:35" x14ac:dyDescent="0.25">
      <c r="A35" s="19">
        <v>2022</v>
      </c>
      <c r="B35" s="22">
        <v>44562</v>
      </c>
      <c r="C35" s="22">
        <v>44651</v>
      </c>
      <c r="D35" s="27" t="s">
        <v>90</v>
      </c>
      <c r="E35" s="27" t="s">
        <v>90</v>
      </c>
      <c r="F35" s="25" t="s">
        <v>146</v>
      </c>
      <c r="G35" s="19" t="str">
        <f t="shared" si="0"/>
        <v>Auxiliar administrativo</v>
      </c>
      <c r="H35" s="25" t="s">
        <v>158</v>
      </c>
      <c r="I35" s="25" t="s">
        <v>149</v>
      </c>
      <c r="J35" s="25" t="s">
        <v>132</v>
      </c>
      <c r="K35" s="25" t="s">
        <v>129</v>
      </c>
      <c r="L35" s="28" t="s">
        <v>101</v>
      </c>
      <c r="M35" s="29" t="s">
        <v>196</v>
      </c>
      <c r="N35" s="26" t="s">
        <v>103</v>
      </c>
      <c r="O35" s="18">
        <v>0</v>
      </c>
      <c r="P35" s="18">
        <v>0</v>
      </c>
      <c r="Q35" s="26" t="s">
        <v>116</v>
      </c>
      <c r="R35" s="26" t="s">
        <v>117</v>
      </c>
      <c r="S35" s="26" t="s">
        <v>118</v>
      </c>
      <c r="T35" s="26" t="s">
        <v>116</v>
      </c>
      <c r="U35" s="25" t="s">
        <v>117</v>
      </c>
      <c r="V35" s="25" t="s">
        <v>131</v>
      </c>
      <c r="W35" s="19" t="str">
        <f t="shared" si="1"/>
        <v>traslado de cuenta publica de los periodos 2018-2019</v>
      </c>
      <c r="X35" s="30">
        <v>44650</v>
      </c>
      <c r="Y35" s="22">
        <v>44651</v>
      </c>
      <c r="Z35" s="19">
        <v>28</v>
      </c>
      <c r="AA35" s="19">
        <v>936</v>
      </c>
      <c r="AB35" s="19">
        <f>936*2</f>
        <v>1872</v>
      </c>
      <c r="AC35" s="22">
        <f t="shared" si="4"/>
        <v>44653</v>
      </c>
      <c r="AE35" s="24">
        <v>1</v>
      </c>
      <c r="AF35" s="3" t="s">
        <v>145</v>
      </c>
      <c r="AG35" s="27" t="s">
        <v>137</v>
      </c>
      <c r="AH35" s="22">
        <v>44568</v>
      </c>
      <c r="AI35" s="22">
        <v>44651</v>
      </c>
    </row>
    <row r="36" spans="1:35" ht="30" x14ac:dyDescent="0.25">
      <c r="A36" s="19">
        <v>2022</v>
      </c>
      <c r="B36" s="22">
        <v>44562</v>
      </c>
      <c r="C36" s="22">
        <v>44651</v>
      </c>
      <c r="D36" s="27" t="s">
        <v>90</v>
      </c>
      <c r="E36" s="27" t="s">
        <v>90</v>
      </c>
      <c r="F36" s="25" t="s">
        <v>120</v>
      </c>
      <c r="G36" s="19" t="str">
        <f t="shared" si="0"/>
        <v>Director General</v>
      </c>
      <c r="H36" s="25" t="s">
        <v>121</v>
      </c>
      <c r="I36" s="25" t="s">
        <v>163</v>
      </c>
      <c r="J36" s="25" t="s">
        <v>150</v>
      </c>
      <c r="K36" s="25" t="s">
        <v>144</v>
      </c>
      <c r="L36" s="28" t="s">
        <v>101</v>
      </c>
      <c r="M36" s="29" t="s">
        <v>197</v>
      </c>
      <c r="N36" s="26" t="s">
        <v>103</v>
      </c>
      <c r="O36" s="18">
        <v>0</v>
      </c>
      <c r="P36" s="18">
        <v>0</v>
      </c>
      <c r="Q36" s="26" t="s">
        <v>116</v>
      </c>
      <c r="R36" s="26" t="s">
        <v>117</v>
      </c>
      <c r="S36" s="26" t="s">
        <v>118</v>
      </c>
      <c r="T36" s="26" t="s">
        <v>116</v>
      </c>
      <c r="U36" s="25" t="s">
        <v>117</v>
      </c>
      <c r="V36" s="25" t="s">
        <v>119</v>
      </c>
      <c r="W36" s="19" t="str">
        <f t="shared" si="1"/>
        <v xml:space="preserve">Salida a la comunidad de Guerrero Negro para asistir a reunión con el personal de CONAGUA. </v>
      </c>
      <c r="X36" s="22">
        <v>44642</v>
      </c>
      <c r="Y36" s="22">
        <v>44643</v>
      </c>
      <c r="Z36" s="19">
        <v>29</v>
      </c>
      <c r="AA36" s="19">
        <v>1750</v>
      </c>
      <c r="AB36" s="19">
        <v>3500</v>
      </c>
      <c r="AC36" s="22">
        <f t="shared" si="4"/>
        <v>44645</v>
      </c>
      <c r="AE36" s="24">
        <v>1</v>
      </c>
      <c r="AF36" s="3" t="s">
        <v>145</v>
      </c>
      <c r="AG36" s="27" t="s">
        <v>137</v>
      </c>
      <c r="AH36" s="22">
        <v>44568</v>
      </c>
      <c r="AI36" s="22">
        <v>44651</v>
      </c>
    </row>
    <row r="37" spans="1:35" x14ac:dyDescent="0.25">
      <c r="A37" s="19">
        <v>2022</v>
      </c>
      <c r="B37" s="22">
        <v>44562</v>
      </c>
      <c r="C37" s="22">
        <v>44651</v>
      </c>
      <c r="D37" s="27" t="s">
        <v>90</v>
      </c>
      <c r="E37" s="27" t="s">
        <v>90</v>
      </c>
      <c r="F37" s="25" t="s">
        <v>120</v>
      </c>
      <c r="G37" s="19" t="str">
        <f t="shared" si="0"/>
        <v>Director General</v>
      </c>
      <c r="H37" s="25" t="s">
        <v>121</v>
      </c>
      <c r="I37" s="25" t="s">
        <v>163</v>
      </c>
      <c r="J37" s="25" t="s">
        <v>150</v>
      </c>
      <c r="K37" s="25" t="s">
        <v>144</v>
      </c>
      <c r="L37" s="28" t="s">
        <v>101</v>
      </c>
      <c r="M37" s="29" t="s">
        <v>198</v>
      </c>
      <c r="N37" s="26" t="s">
        <v>103</v>
      </c>
      <c r="O37" s="18">
        <v>0</v>
      </c>
      <c r="P37" s="18">
        <v>0</v>
      </c>
      <c r="Q37" s="26" t="s">
        <v>116</v>
      </c>
      <c r="R37" s="26" t="s">
        <v>117</v>
      </c>
      <c r="S37" s="26" t="s">
        <v>118</v>
      </c>
      <c r="T37" s="26" t="s">
        <v>116</v>
      </c>
      <c r="U37" s="25" t="s">
        <v>117</v>
      </c>
      <c r="V37" s="25" t="s">
        <v>131</v>
      </c>
      <c r="W37" s="19" t="str">
        <f t="shared" si="1"/>
        <v>Salida a la ciudad de La Paz por curso capacitación PROAGUA 2022</v>
      </c>
      <c r="X37" s="22">
        <v>44644</v>
      </c>
      <c r="Y37" s="22">
        <v>44646</v>
      </c>
      <c r="Z37" s="19">
        <v>30</v>
      </c>
      <c r="AA37" s="19">
        <f>+AB37/3</f>
        <v>2320</v>
      </c>
      <c r="AB37" s="19">
        <v>6960</v>
      </c>
      <c r="AC37" s="22">
        <f t="shared" si="4"/>
        <v>44648</v>
      </c>
      <c r="AE37" s="24">
        <v>1</v>
      </c>
      <c r="AF37" s="3" t="s">
        <v>145</v>
      </c>
      <c r="AG37" s="27" t="s">
        <v>137</v>
      </c>
      <c r="AH37" s="22">
        <v>44568</v>
      </c>
      <c r="AI37" s="22">
        <v>44651</v>
      </c>
    </row>
    <row r="38" spans="1:35" ht="45" x14ac:dyDescent="0.25">
      <c r="A38" s="19">
        <v>2022</v>
      </c>
      <c r="B38" s="22">
        <v>44562</v>
      </c>
      <c r="C38" s="22">
        <v>44651</v>
      </c>
      <c r="D38" s="27" t="s">
        <v>90</v>
      </c>
      <c r="E38" s="27" t="s">
        <v>90</v>
      </c>
      <c r="F38" s="25" t="s">
        <v>146</v>
      </c>
      <c r="G38" s="19" t="str">
        <f t="shared" si="0"/>
        <v>Auxiliar administrativo</v>
      </c>
      <c r="H38" s="25" t="s">
        <v>158</v>
      </c>
      <c r="I38" s="25" t="s">
        <v>125</v>
      </c>
      <c r="J38" s="25" t="s">
        <v>126</v>
      </c>
      <c r="K38" s="25" t="s">
        <v>127</v>
      </c>
      <c r="L38" s="28" t="s">
        <v>101</v>
      </c>
      <c r="M38" s="29" t="s">
        <v>190</v>
      </c>
      <c r="N38" s="26" t="s">
        <v>103</v>
      </c>
      <c r="O38" s="18">
        <v>0</v>
      </c>
      <c r="P38" s="18">
        <v>0</v>
      </c>
      <c r="Q38" s="26" t="s">
        <v>116</v>
      </c>
      <c r="R38" s="26" t="s">
        <v>117</v>
      </c>
      <c r="S38" s="26" t="s">
        <v>118</v>
      </c>
      <c r="T38" s="26" t="s">
        <v>116</v>
      </c>
      <c r="U38" s="25" t="s">
        <v>117</v>
      </c>
      <c r="V38" s="25" t="s">
        <v>119</v>
      </c>
      <c r="W38" s="19" t="str">
        <f t="shared" si="1"/>
        <v>salida por trabajos de levantamiento topografico para realización de presupuesto para la ampliación de alcantarillado en la colonia Solidaridad y Libertad</v>
      </c>
      <c r="X38" s="22">
        <v>44627</v>
      </c>
      <c r="Y38" s="22">
        <v>44627</v>
      </c>
      <c r="Z38" s="19">
        <v>31</v>
      </c>
      <c r="AA38" s="19">
        <v>400</v>
      </c>
      <c r="AB38" s="19">
        <v>400</v>
      </c>
      <c r="AC38" s="22">
        <f t="shared" si="4"/>
        <v>44629</v>
      </c>
      <c r="AE38" s="24">
        <v>1</v>
      </c>
      <c r="AF38" s="3" t="s">
        <v>145</v>
      </c>
      <c r="AG38" s="27" t="s">
        <v>137</v>
      </c>
      <c r="AH38" s="22">
        <v>44568</v>
      </c>
      <c r="AI38" s="22">
        <v>44651</v>
      </c>
    </row>
    <row r="39" spans="1:35" ht="30" x14ac:dyDescent="0.25">
      <c r="A39" s="19">
        <v>2022</v>
      </c>
      <c r="B39" s="22">
        <v>44562</v>
      </c>
      <c r="C39" s="22">
        <v>44651</v>
      </c>
      <c r="D39" s="27" t="s">
        <v>90</v>
      </c>
      <c r="E39" s="27" t="s">
        <v>90</v>
      </c>
      <c r="F39" s="25" t="s">
        <v>146</v>
      </c>
      <c r="G39" s="19" t="str">
        <f t="shared" si="0"/>
        <v>Auxiliar administrativo</v>
      </c>
      <c r="H39" s="25" t="s">
        <v>158</v>
      </c>
      <c r="I39" s="25" t="s">
        <v>125</v>
      </c>
      <c r="J39" s="25" t="s">
        <v>126</v>
      </c>
      <c r="K39" s="25" t="s">
        <v>127</v>
      </c>
      <c r="L39" s="28" t="s">
        <v>101</v>
      </c>
      <c r="M39" s="29" t="s">
        <v>195</v>
      </c>
      <c r="N39" s="26" t="s">
        <v>103</v>
      </c>
      <c r="O39" s="18">
        <v>0</v>
      </c>
      <c r="P39" s="18">
        <v>0</v>
      </c>
      <c r="Q39" s="26" t="s">
        <v>116</v>
      </c>
      <c r="R39" s="26" t="s">
        <v>117</v>
      </c>
      <c r="S39" s="26" t="s">
        <v>118</v>
      </c>
      <c r="T39" s="26" t="s">
        <v>116</v>
      </c>
      <c r="U39" s="25" t="s">
        <v>117</v>
      </c>
      <c r="V39" s="25" t="s">
        <v>119</v>
      </c>
      <c r="W39" s="19" t="str">
        <f t="shared" ref="W39" si="6">+M39</f>
        <v xml:space="preserve">Salida a la comunidad de Guerrero Negro para hacer levantamiento topografico para la red de drenaje </v>
      </c>
      <c r="X39" s="30">
        <v>44638</v>
      </c>
      <c r="Y39" s="22">
        <f t="shared" si="2"/>
        <v>44638</v>
      </c>
      <c r="Z39" s="19">
        <v>32</v>
      </c>
      <c r="AA39" s="19">
        <v>400</v>
      </c>
      <c r="AB39" s="19">
        <v>400</v>
      </c>
      <c r="AC39" s="22">
        <f t="shared" si="4"/>
        <v>44640</v>
      </c>
      <c r="AE39" s="24">
        <v>1</v>
      </c>
      <c r="AF39" s="3" t="s">
        <v>145</v>
      </c>
      <c r="AG39" s="27" t="s">
        <v>137</v>
      </c>
      <c r="AH39" s="22">
        <v>44568</v>
      </c>
      <c r="AI39" s="22">
        <v>44651</v>
      </c>
    </row>
    <row r="40" spans="1:35" ht="30" x14ac:dyDescent="0.25">
      <c r="A40" s="19">
        <v>2022</v>
      </c>
      <c r="B40" s="22">
        <v>44562</v>
      </c>
      <c r="C40" s="22">
        <v>44651</v>
      </c>
      <c r="D40" s="27" t="s">
        <v>90</v>
      </c>
      <c r="E40" s="27" t="s">
        <v>90</v>
      </c>
      <c r="F40" s="25" t="s">
        <v>174</v>
      </c>
      <c r="G40" s="19" t="str">
        <f t="shared" si="0"/>
        <v xml:space="preserve">Directora Operativa y Administrativa </v>
      </c>
      <c r="H40" s="25" t="s">
        <v>174</v>
      </c>
      <c r="I40" s="25" t="s">
        <v>151</v>
      </c>
      <c r="J40" s="25" t="s">
        <v>175</v>
      </c>
      <c r="K40" s="25" t="s">
        <v>152</v>
      </c>
      <c r="L40" s="28" t="s">
        <v>101</v>
      </c>
      <c r="M40" s="29" t="s">
        <v>197</v>
      </c>
      <c r="N40" s="26" t="s">
        <v>103</v>
      </c>
      <c r="O40" s="18">
        <v>0</v>
      </c>
      <c r="P40" s="18">
        <v>0</v>
      </c>
      <c r="Q40" s="26" t="s">
        <v>116</v>
      </c>
      <c r="R40" s="26" t="s">
        <v>117</v>
      </c>
      <c r="S40" s="26" t="s">
        <v>118</v>
      </c>
      <c r="T40" s="26" t="s">
        <v>116</v>
      </c>
      <c r="U40" s="25" t="s">
        <v>117</v>
      </c>
      <c r="V40" s="25" t="s">
        <v>199</v>
      </c>
      <c r="W40" s="19" t="str">
        <f t="shared" si="1"/>
        <v xml:space="preserve">Salida a la comunidad de Guerrero Negro para asistir a reunión con el personal de CONAGUA. </v>
      </c>
      <c r="X40" s="22">
        <v>44642</v>
      </c>
      <c r="Y40" s="22">
        <v>44643</v>
      </c>
      <c r="Z40" s="19">
        <v>33</v>
      </c>
      <c r="AA40" s="19">
        <v>1750</v>
      </c>
      <c r="AB40" s="19">
        <v>3500</v>
      </c>
      <c r="AC40" s="22">
        <f t="shared" si="4"/>
        <v>44645</v>
      </c>
      <c r="AE40" s="24">
        <v>1</v>
      </c>
      <c r="AF40" s="3" t="s">
        <v>145</v>
      </c>
      <c r="AG40" s="27" t="s">
        <v>137</v>
      </c>
      <c r="AH40" s="22">
        <v>44568</v>
      </c>
      <c r="AI40" s="22">
        <v>44651</v>
      </c>
    </row>
    <row r="41" spans="1:35" x14ac:dyDescent="0.25">
      <c r="A41" s="19">
        <v>2022</v>
      </c>
      <c r="B41" s="22">
        <v>44562</v>
      </c>
      <c r="C41" s="22">
        <v>44651</v>
      </c>
      <c r="D41" s="27" t="s">
        <v>90</v>
      </c>
      <c r="E41" s="27" t="s">
        <v>90</v>
      </c>
      <c r="F41" s="25" t="s">
        <v>174</v>
      </c>
      <c r="G41" s="19" t="str">
        <f t="shared" si="0"/>
        <v xml:space="preserve">Directora Operativa y Administrativa </v>
      </c>
      <c r="H41" s="25" t="s">
        <v>174</v>
      </c>
      <c r="I41" s="25" t="s">
        <v>151</v>
      </c>
      <c r="J41" s="25" t="s">
        <v>175</v>
      </c>
      <c r="K41" s="25" t="s">
        <v>152</v>
      </c>
      <c r="L41" s="28" t="s">
        <v>101</v>
      </c>
      <c r="M41" s="29" t="s">
        <v>198</v>
      </c>
      <c r="N41" s="26" t="s">
        <v>103</v>
      </c>
      <c r="O41" s="18">
        <v>0</v>
      </c>
      <c r="P41" s="18">
        <v>0</v>
      </c>
      <c r="Q41" s="26" t="s">
        <v>116</v>
      </c>
      <c r="R41" s="26" t="s">
        <v>117</v>
      </c>
      <c r="S41" s="26" t="s">
        <v>118</v>
      </c>
      <c r="T41" s="26" t="s">
        <v>116</v>
      </c>
      <c r="U41" s="25" t="s">
        <v>117</v>
      </c>
      <c r="V41" s="25" t="s">
        <v>136</v>
      </c>
      <c r="W41" s="19" t="str">
        <f t="shared" si="1"/>
        <v>Salida a la ciudad de La Paz por curso capacitación PROAGUA 2022</v>
      </c>
      <c r="X41" s="22">
        <v>44644</v>
      </c>
      <c r="Y41" s="22">
        <v>44646</v>
      </c>
      <c r="Z41" s="19">
        <v>34</v>
      </c>
      <c r="AA41" s="19">
        <f>+AB41/3</f>
        <v>2320</v>
      </c>
      <c r="AB41" s="19">
        <v>6960</v>
      </c>
      <c r="AC41" s="22">
        <f t="shared" si="4"/>
        <v>44648</v>
      </c>
      <c r="AE41" s="24">
        <v>1</v>
      </c>
      <c r="AF41" s="3" t="s">
        <v>145</v>
      </c>
      <c r="AG41" s="27" t="s">
        <v>137</v>
      </c>
      <c r="AH41" s="22">
        <v>44568</v>
      </c>
      <c r="AI41" s="22">
        <v>44651</v>
      </c>
    </row>
    <row r="42" spans="1:35" x14ac:dyDescent="0.25">
      <c r="A42" s="19">
        <v>2022</v>
      </c>
      <c r="B42" s="22">
        <v>44562</v>
      </c>
      <c r="C42" s="22">
        <v>44651</v>
      </c>
      <c r="D42" s="27" t="s">
        <v>90</v>
      </c>
      <c r="E42" s="27" t="s">
        <v>90</v>
      </c>
      <c r="G42" s="19">
        <f t="shared" si="0"/>
        <v>0</v>
      </c>
      <c r="L42" s="28" t="s">
        <v>101</v>
      </c>
      <c r="N42" s="26" t="s">
        <v>103</v>
      </c>
      <c r="O42" s="18">
        <v>0</v>
      </c>
      <c r="P42" s="18">
        <v>0</v>
      </c>
      <c r="Q42" s="26" t="s">
        <v>116</v>
      </c>
      <c r="R42" s="26" t="s">
        <v>117</v>
      </c>
      <c r="S42" s="26" t="s">
        <v>118</v>
      </c>
      <c r="T42" s="26" t="s">
        <v>116</v>
      </c>
      <c r="U42" s="25" t="s">
        <v>117</v>
      </c>
      <c r="W42" s="19">
        <f t="shared" si="1"/>
        <v>0</v>
      </c>
      <c r="Y42" s="22">
        <f t="shared" si="2"/>
        <v>0</v>
      </c>
      <c r="Z42" s="19">
        <v>35</v>
      </c>
      <c r="AB42" s="19">
        <f t="shared" si="3"/>
        <v>0</v>
      </c>
      <c r="AC42" s="22">
        <f t="shared" si="4"/>
        <v>2</v>
      </c>
      <c r="AE42" s="24">
        <v>1</v>
      </c>
      <c r="AF42" s="3" t="s">
        <v>145</v>
      </c>
      <c r="AG42" s="27" t="s">
        <v>137</v>
      </c>
      <c r="AH42" s="22">
        <v>44568</v>
      </c>
      <c r="AI42" s="22">
        <v>44651</v>
      </c>
    </row>
  </sheetData>
  <autoFilter ref="A7:AJ7" xr:uid="{00000000-0009-0000-0000-000000000000}"/>
  <mergeCells count="7">
    <mergeCell ref="A6:AJ6"/>
    <mergeCell ref="A2:C2"/>
    <mergeCell ref="D2:F2"/>
    <mergeCell ref="G2:I2"/>
    <mergeCell ref="A3:C3"/>
    <mergeCell ref="D3:F3"/>
    <mergeCell ref="G3:I3"/>
  </mergeCells>
  <hyperlinks>
    <hyperlink ref="AF8" r:id="rId1" xr:uid="{00000000-0004-0000-0000-000000000000}"/>
    <hyperlink ref="AF9:AF42" r:id="rId2" display="https://docs.wixstatic.com/ugd/0855ef_ca0619e51dd146dda4df839689d658b7.pdf" xr:uid="{00000000-0004-0000-0000-000001000000}"/>
  </hyperlinks>
  <pageMargins left="0.7" right="0.7" top="0.75" bottom="0.75" header="0.3" footer="0.3"/>
  <pageSetup orientation="portrait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Tabla_468805!$A$4</xm:f>
          </x14:formula1>
          <xm:sqref>AE8:AE42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41"/>
  <sheetViews>
    <sheetView tabSelected="1" topLeftCell="W1" zoomScale="110" zoomScaleNormal="110" workbookViewId="0">
      <pane ySplit="1" topLeftCell="A32" activePane="bottomLeft" state="frozen"/>
      <selection activeCell="D1" sqref="D1"/>
      <selection pane="bottomLeft" activeCell="Y28" sqref="Y28"/>
    </sheetView>
  </sheetViews>
  <sheetFormatPr baseColWidth="10" defaultColWidth="9.140625" defaultRowHeight="15" x14ac:dyDescent="0.25"/>
  <cols>
    <col min="1" max="1" width="9" style="23" customWidth="1"/>
    <col min="2" max="3" width="13" style="23" customWidth="1"/>
    <col min="4" max="4" width="20.85546875" style="23" customWidth="1"/>
    <col min="5" max="5" width="24" style="23" customWidth="1"/>
    <col min="6" max="6" width="26.7109375" style="23" customWidth="1"/>
    <col min="7" max="7" width="35.140625" style="23" customWidth="1"/>
    <col min="8" max="8" width="44.7109375" style="23" customWidth="1"/>
    <col min="9" max="9" width="17.42578125" style="23" bestFit="1" customWidth="1"/>
    <col min="10" max="11" width="13.28515625" style="23" customWidth="1"/>
    <col min="12" max="12" width="16" style="16" customWidth="1"/>
    <col min="13" max="13" width="62.28515625" style="17" customWidth="1"/>
    <col min="14" max="14" width="18.28515625" style="18" customWidth="1"/>
    <col min="15" max="15" width="17.42578125" style="18" customWidth="1"/>
    <col min="16" max="16" width="14.42578125" style="18" customWidth="1"/>
    <col min="17" max="17" width="18.42578125" style="18" customWidth="1"/>
    <col min="18" max="18" width="23.85546875" style="18" customWidth="1"/>
    <col min="19" max="19" width="24.85546875" style="18" customWidth="1"/>
    <col min="20" max="20" width="21.140625" style="18" customWidth="1"/>
    <col min="21" max="21" width="32.42578125" style="23" customWidth="1"/>
    <col min="22" max="22" width="24.7109375" style="23" customWidth="1"/>
    <col min="23" max="23" width="66" style="23" customWidth="1"/>
    <col min="24" max="24" width="15" style="19" customWidth="1"/>
    <col min="25" max="25" width="16.28515625" style="19" customWidth="1"/>
    <col min="26" max="26" width="16.85546875" style="23" customWidth="1"/>
    <col min="27" max="27" width="15.28515625" style="19" customWidth="1"/>
    <col min="28" max="28" width="16.7109375" style="19" customWidth="1"/>
    <col min="29" max="29" width="20" style="23" customWidth="1"/>
    <col min="30" max="30" width="56.140625" style="23" customWidth="1"/>
    <col min="31" max="31" width="27" style="23" customWidth="1"/>
    <col min="32" max="32" width="69.140625" style="23" customWidth="1"/>
    <col min="33" max="33" width="48.42578125" style="23" customWidth="1"/>
    <col min="34" max="34" width="15" style="19" customWidth="1"/>
    <col min="35" max="35" width="17.42578125" style="19" customWidth="1"/>
    <col min="36" max="36" width="61.42578125" style="23" customWidth="1"/>
    <col min="37" max="16384" width="9.140625" style="23"/>
  </cols>
  <sheetData>
    <row r="1" spans="1:36" x14ac:dyDescent="0.25">
      <c r="A1" s="23" t="s">
        <v>0</v>
      </c>
    </row>
    <row r="2" spans="1:36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6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6" x14ac:dyDescent="0.25">
      <c r="A4" s="23" t="s">
        <v>7</v>
      </c>
      <c r="B4" s="23" t="s">
        <v>8</v>
      </c>
      <c r="C4" s="23" t="s">
        <v>8</v>
      </c>
      <c r="D4" s="23" t="s">
        <v>9</v>
      </c>
      <c r="E4" s="23" t="s">
        <v>7</v>
      </c>
      <c r="F4" s="23" t="s">
        <v>10</v>
      </c>
      <c r="G4" s="23" t="s">
        <v>10</v>
      </c>
      <c r="H4" s="23" t="s">
        <v>10</v>
      </c>
      <c r="I4" s="23" t="s">
        <v>7</v>
      </c>
      <c r="J4" s="23" t="s">
        <v>7</v>
      </c>
      <c r="K4" s="23" t="s">
        <v>7</v>
      </c>
      <c r="L4" s="16" t="s">
        <v>9</v>
      </c>
      <c r="M4" s="17" t="s">
        <v>7</v>
      </c>
      <c r="N4" s="18" t="s">
        <v>9</v>
      </c>
      <c r="O4" s="18" t="s">
        <v>11</v>
      </c>
      <c r="P4" s="18" t="s">
        <v>12</v>
      </c>
      <c r="Q4" s="18" t="s">
        <v>7</v>
      </c>
      <c r="R4" s="18" t="s">
        <v>7</v>
      </c>
      <c r="S4" s="18" t="s">
        <v>7</v>
      </c>
      <c r="T4" s="18" t="s">
        <v>7</v>
      </c>
      <c r="U4" s="23" t="s">
        <v>7</v>
      </c>
      <c r="V4" s="23" t="s">
        <v>7</v>
      </c>
      <c r="W4" s="23" t="s">
        <v>10</v>
      </c>
      <c r="X4" s="19" t="s">
        <v>8</v>
      </c>
      <c r="Y4" s="19" t="s">
        <v>8</v>
      </c>
      <c r="Z4" s="23" t="s">
        <v>13</v>
      </c>
      <c r="AA4" s="19" t="s">
        <v>12</v>
      </c>
      <c r="AB4" s="19" t="s">
        <v>12</v>
      </c>
      <c r="AC4" s="23" t="s">
        <v>8</v>
      </c>
      <c r="AD4" s="23" t="s">
        <v>14</v>
      </c>
      <c r="AE4" s="23" t="s">
        <v>13</v>
      </c>
      <c r="AF4" s="23" t="s">
        <v>14</v>
      </c>
      <c r="AG4" s="23" t="s">
        <v>10</v>
      </c>
      <c r="AH4" s="19" t="s">
        <v>8</v>
      </c>
      <c r="AI4" s="19" t="s">
        <v>15</v>
      </c>
      <c r="AJ4" s="23" t="s">
        <v>16</v>
      </c>
    </row>
    <row r="5" spans="1:36" x14ac:dyDescent="0.25">
      <c r="A5" s="23" t="s">
        <v>17</v>
      </c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25</v>
      </c>
      <c r="J5" s="23" t="s">
        <v>26</v>
      </c>
      <c r="K5" s="23" t="s">
        <v>27</v>
      </c>
      <c r="L5" s="16" t="s">
        <v>28</v>
      </c>
      <c r="M5" s="17" t="s">
        <v>29</v>
      </c>
      <c r="N5" s="18" t="s">
        <v>30</v>
      </c>
      <c r="O5" s="18" t="s">
        <v>31</v>
      </c>
      <c r="P5" s="18" t="s">
        <v>32</v>
      </c>
      <c r="Q5" s="18" t="s">
        <v>33</v>
      </c>
      <c r="R5" s="18" t="s">
        <v>34</v>
      </c>
      <c r="S5" s="18" t="s">
        <v>35</v>
      </c>
      <c r="T5" s="18" t="s">
        <v>36</v>
      </c>
      <c r="U5" s="23" t="s">
        <v>37</v>
      </c>
      <c r="V5" s="23" t="s">
        <v>38</v>
      </c>
      <c r="W5" s="23" t="s">
        <v>39</v>
      </c>
      <c r="X5" s="19" t="s">
        <v>40</v>
      </c>
      <c r="Y5" s="19" t="s">
        <v>41</v>
      </c>
      <c r="Z5" s="23" t="s">
        <v>42</v>
      </c>
      <c r="AA5" s="19" t="s">
        <v>43</v>
      </c>
      <c r="AB5" s="19" t="s">
        <v>44</v>
      </c>
      <c r="AC5" s="23" t="s">
        <v>45</v>
      </c>
      <c r="AD5" s="23" t="s">
        <v>46</v>
      </c>
      <c r="AE5" s="23" t="s">
        <v>47</v>
      </c>
      <c r="AF5" s="23" t="s">
        <v>48</v>
      </c>
      <c r="AG5" s="23" t="s">
        <v>49</v>
      </c>
      <c r="AH5" s="19" t="s">
        <v>50</v>
      </c>
      <c r="AI5" s="19" t="s">
        <v>51</v>
      </c>
      <c r="AJ5" s="23" t="s">
        <v>52</v>
      </c>
    </row>
    <row r="6" spans="1:36" x14ac:dyDescent="0.25">
      <c r="A6" s="33" t="s">
        <v>53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</row>
    <row r="7" spans="1:36" s="21" customFormat="1" ht="76.5" x14ac:dyDescent="0.25">
      <c r="A7" s="20" t="s">
        <v>54</v>
      </c>
      <c r="B7" s="20" t="s">
        <v>55</v>
      </c>
      <c r="C7" s="20" t="s">
        <v>56</v>
      </c>
      <c r="D7" s="20" t="s">
        <v>57</v>
      </c>
      <c r="E7" s="20" t="s">
        <v>58</v>
      </c>
      <c r="F7" s="20" t="s">
        <v>59</v>
      </c>
      <c r="G7" s="20" t="s">
        <v>60</v>
      </c>
      <c r="H7" s="20" t="s">
        <v>61</v>
      </c>
      <c r="I7" s="20" t="s">
        <v>62</v>
      </c>
      <c r="J7" s="20" t="s">
        <v>63</v>
      </c>
      <c r="K7" s="20" t="s">
        <v>64</v>
      </c>
      <c r="L7" s="20" t="s">
        <v>65</v>
      </c>
      <c r="M7" s="20" t="s">
        <v>66</v>
      </c>
      <c r="N7" s="20" t="s">
        <v>67</v>
      </c>
      <c r="O7" s="20" t="s">
        <v>68</v>
      </c>
      <c r="P7" s="20" t="s">
        <v>69</v>
      </c>
      <c r="Q7" s="20" t="s">
        <v>70</v>
      </c>
      <c r="R7" s="20" t="s">
        <v>71</v>
      </c>
      <c r="S7" s="20" t="s">
        <v>72</v>
      </c>
      <c r="T7" s="20" t="s">
        <v>73</v>
      </c>
      <c r="U7" s="20" t="s">
        <v>74</v>
      </c>
      <c r="V7" s="20" t="s">
        <v>75</v>
      </c>
      <c r="W7" s="20" t="s">
        <v>76</v>
      </c>
      <c r="X7" s="20" t="s">
        <v>77</v>
      </c>
      <c r="Y7" s="20" t="s">
        <v>78</v>
      </c>
      <c r="Z7" s="20" t="s">
        <v>79</v>
      </c>
      <c r="AA7" s="20" t="s">
        <v>80</v>
      </c>
      <c r="AB7" s="20" t="s">
        <v>81</v>
      </c>
      <c r="AC7" s="20" t="s">
        <v>82</v>
      </c>
      <c r="AD7" s="20" t="s">
        <v>83</v>
      </c>
      <c r="AE7" s="20" t="s">
        <v>84</v>
      </c>
      <c r="AF7" s="20" t="s">
        <v>85</v>
      </c>
      <c r="AG7" s="20" t="s">
        <v>86</v>
      </c>
      <c r="AH7" s="20" t="s">
        <v>87</v>
      </c>
      <c r="AI7" s="20" t="s">
        <v>88</v>
      </c>
      <c r="AJ7" s="20" t="s">
        <v>89</v>
      </c>
    </row>
    <row r="8" spans="1:36" ht="30" x14ac:dyDescent="0.25">
      <c r="A8" s="19">
        <v>2022</v>
      </c>
      <c r="B8" s="22">
        <v>44562</v>
      </c>
      <c r="C8" s="22">
        <v>44651</v>
      </c>
      <c r="D8" s="27" t="s">
        <v>90</v>
      </c>
      <c r="E8" s="27" t="s">
        <v>90</v>
      </c>
      <c r="F8" s="25" t="s">
        <v>120</v>
      </c>
      <c r="G8" s="19" t="str">
        <f>+F8</f>
        <v>Director General</v>
      </c>
      <c r="H8" s="25" t="s">
        <v>121</v>
      </c>
      <c r="I8" s="25" t="s">
        <v>163</v>
      </c>
      <c r="J8" s="25" t="s">
        <v>150</v>
      </c>
      <c r="K8" s="25" t="s">
        <v>144</v>
      </c>
      <c r="L8" s="28" t="s">
        <v>101</v>
      </c>
      <c r="M8" s="29" t="s">
        <v>164</v>
      </c>
      <c r="N8" s="26" t="s">
        <v>103</v>
      </c>
      <c r="O8" s="18">
        <v>0</v>
      </c>
      <c r="P8" s="18">
        <v>0</v>
      </c>
      <c r="Q8" s="26" t="s">
        <v>116</v>
      </c>
      <c r="R8" s="26" t="s">
        <v>117</v>
      </c>
      <c r="S8" s="26" t="s">
        <v>118</v>
      </c>
      <c r="T8" s="26" t="s">
        <v>116</v>
      </c>
      <c r="U8" s="25" t="s">
        <v>117</v>
      </c>
      <c r="V8" s="25" t="s">
        <v>122</v>
      </c>
      <c r="W8" s="19" t="str">
        <f>+M8</f>
        <v>Reunion con autoridades municipales, estatales y federales con el objeto de elaborar programa integral de movilidad urbana.</v>
      </c>
      <c r="X8" s="22">
        <v>44569</v>
      </c>
      <c r="Y8" s="22">
        <f>+X8+2</f>
        <v>44571</v>
      </c>
      <c r="Z8" s="19">
        <v>3</v>
      </c>
      <c r="AA8" s="19">
        <f>4640/2</f>
        <v>2320</v>
      </c>
      <c r="AB8" s="19">
        <f>+AA8*2</f>
        <v>4640</v>
      </c>
      <c r="AC8" s="22">
        <f>+Y8+2</f>
        <v>44573</v>
      </c>
      <c r="AD8" s="3" t="s">
        <v>201</v>
      </c>
      <c r="AE8" s="24">
        <v>1</v>
      </c>
      <c r="AF8" s="3" t="s">
        <v>145</v>
      </c>
      <c r="AG8" s="27" t="s">
        <v>200</v>
      </c>
      <c r="AH8" s="22">
        <v>44568</v>
      </c>
      <c r="AI8" s="22">
        <v>44651</v>
      </c>
    </row>
    <row r="9" spans="1:36" ht="30" x14ac:dyDescent="0.25">
      <c r="A9" s="19">
        <v>2022</v>
      </c>
      <c r="B9" s="22">
        <v>44562</v>
      </c>
      <c r="C9" s="22">
        <v>44651</v>
      </c>
      <c r="D9" s="27" t="s">
        <v>90</v>
      </c>
      <c r="E9" s="27" t="s">
        <v>90</v>
      </c>
      <c r="F9" s="25" t="s">
        <v>174</v>
      </c>
      <c r="G9" s="19" t="str">
        <f>+F9</f>
        <v xml:space="preserve">Directora Operativa y Administrativa </v>
      </c>
      <c r="H9" s="25" t="s">
        <v>174</v>
      </c>
      <c r="I9" s="25" t="s">
        <v>151</v>
      </c>
      <c r="J9" s="25" t="s">
        <v>175</v>
      </c>
      <c r="K9" s="25" t="s">
        <v>152</v>
      </c>
      <c r="L9" s="28" t="s">
        <v>101</v>
      </c>
      <c r="M9" s="29" t="s">
        <v>176</v>
      </c>
      <c r="N9" s="26" t="s">
        <v>103</v>
      </c>
      <c r="O9" s="18">
        <v>0</v>
      </c>
      <c r="P9" s="18">
        <v>0</v>
      </c>
      <c r="Q9" s="26" t="s">
        <v>116</v>
      </c>
      <c r="R9" s="26" t="s">
        <v>117</v>
      </c>
      <c r="S9" s="26" t="s">
        <v>118</v>
      </c>
      <c r="T9" s="26" t="s">
        <v>116</v>
      </c>
      <c r="U9" s="25" t="s">
        <v>117</v>
      </c>
      <c r="V9" s="25" t="s">
        <v>122</v>
      </c>
      <c r="W9" s="19" t="str">
        <f>+M9</f>
        <v>Asistir a jornada con la Presidenta Municipal Ante visita de Funcionario Federales de SEDATU</v>
      </c>
      <c r="X9" s="22">
        <v>44569</v>
      </c>
      <c r="Y9" s="22">
        <f>+X9+2</f>
        <v>44571</v>
      </c>
      <c r="Z9" s="19">
        <v>9</v>
      </c>
      <c r="AA9" s="19">
        <v>2320</v>
      </c>
      <c r="AB9" s="19">
        <f>+AA9*3</f>
        <v>6960</v>
      </c>
      <c r="AC9" s="22">
        <f>+Y9+2</f>
        <v>44573</v>
      </c>
      <c r="AD9" s="3" t="s">
        <v>202</v>
      </c>
      <c r="AE9" s="24">
        <v>1</v>
      </c>
      <c r="AF9" s="3" t="s">
        <v>145</v>
      </c>
      <c r="AG9" s="27" t="s">
        <v>200</v>
      </c>
      <c r="AH9" s="22">
        <v>44568</v>
      </c>
      <c r="AI9" s="22">
        <v>44651</v>
      </c>
    </row>
    <row r="10" spans="1:36" ht="30" x14ac:dyDescent="0.25">
      <c r="A10" s="19">
        <v>2022</v>
      </c>
      <c r="B10" s="22">
        <v>44562</v>
      </c>
      <c r="C10" s="22">
        <v>44651</v>
      </c>
      <c r="D10" s="27" t="s">
        <v>90</v>
      </c>
      <c r="E10" s="27" t="s">
        <v>90</v>
      </c>
      <c r="F10" s="25" t="s">
        <v>120</v>
      </c>
      <c r="G10" s="19" t="str">
        <f>+F10</f>
        <v>Director General</v>
      </c>
      <c r="H10" s="25" t="s">
        <v>121</v>
      </c>
      <c r="I10" s="25" t="s">
        <v>163</v>
      </c>
      <c r="J10" s="25" t="s">
        <v>150</v>
      </c>
      <c r="K10" s="25" t="s">
        <v>144</v>
      </c>
      <c r="L10" s="28" t="s">
        <v>101</v>
      </c>
      <c r="M10" s="29" t="s">
        <v>165</v>
      </c>
      <c r="N10" s="26" t="s">
        <v>103</v>
      </c>
      <c r="O10" s="18">
        <v>0</v>
      </c>
      <c r="P10" s="18">
        <v>0</v>
      </c>
      <c r="Q10" s="26" t="s">
        <v>116</v>
      </c>
      <c r="R10" s="26" t="s">
        <v>117</v>
      </c>
      <c r="S10" s="26" t="s">
        <v>118</v>
      </c>
      <c r="T10" s="26" t="s">
        <v>116</v>
      </c>
      <c r="U10" s="25" t="s">
        <v>117</v>
      </c>
      <c r="V10" s="25" t="s">
        <v>136</v>
      </c>
      <c r="W10" s="19" t="str">
        <f>+M10</f>
        <v>salida a la Ciudad de La Paz para hacer entrega de documentación en las oficinas de CONAGUA</v>
      </c>
      <c r="X10" s="22">
        <v>44571</v>
      </c>
      <c r="Y10" s="22">
        <f>+X10+1</f>
        <v>44572</v>
      </c>
      <c r="Z10" s="19">
        <v>4</v>
      </c>
      <c r="AA10" s="27">
        <v>2320</v>
      </c>
      <c r="AB10" s="19">
        <v>6960</v>
      </c>
      <c r="AC10" s="22">
        <f>+Y10+2</f>
        <v>44574</v>
      </c>
      <c r="AD10" s="3" t="s">
        <v>201</v>
      </c>
      <c r="AE10" s="24">
        <v>1</v>
      </c>
      <c r="AF10" s="3" t="s">
        <v>145</v>
      </c>
      <c r="AG10" s="27" t="s">
        <v>200</v>
      </c>
      <c r="AH10" s="22">
        <v>44568</v>
      </c>
      <c r="AI10" s="22">
        <v>44651</v>
      </c>
    </row>
    <row r="11" spans="1:36" x14ac:dyDescent="0.25">
      <c r="A11" s="19">
        <v>2022</v>
      </c>
      <c r="B11" s="22">
        <v>44562</v>
      </c>
      <c r="C11" s="22">
        <v>44651</v>
      </c>
      <c r="D11" s="27" t="s">
        <v>90</v>
      </c>
      <c r="E11" s="27" t="s">
        <v>90</v>
      </c>
      <c r="F11" s="25" t="s">
        <v>160</v>
      </c>
      <c r="G11" s="19" t="str">
        <f>+F11</f>
        <v>Calidad del Agua</v>
      </c>
      <c r="H11" s="25" t="s">
        <v>161</v>
      </c>
      <c r="I11" s="25" t="s">
        <v>147</v>
      </c>
      <c r="J11" s="25" t="s">
        <v>143</v>
      </c>
      <c r="K11" s="25" t="s">
        <v>148</v>
      </c>
      <c r="L11" s="28" t="s">
        <v>101</v>
      </c>
      <c r="M11" s="29" t="s">
        <v>162</v>
      </c>
      <c r="N11" s="26" t="s">
        <v>103</v>
      </c>
      <c r="O11" s="18">
        <v>0</v>
      </c>
      <c r="P11" s="18">
        <v>0</v>
      </c>
      <c r="Q11" s="26" t="s">
        <v>116</v>
      </c>
      <c r="R11" s="26" t="s">
        <v>117</v>
      </c>
      <c r="S11" s="26" t="s">
        <v>118</v>
      </c>
      <c r="T11" s="26" t="s">
        <v>116</v>
      </c>
      <c r="U11" s="25" t="s">
        <v>117</v>
      </c>
      <c r="V11" s="25" t="s">
        <v>128</v>
      </c>
      <c r="W11" s="19" t="str">
        <f>+M11</f>
        <v xml:space="preserve">Visita a San Ignacio por trabajos de cloración </v>
      </c>
      <c r="X11" s="22">
        <v>44574</v>
      </c>
      <c r="Y11" s="22">
        <f>+X11</f>
        <v>44574</v>
      </c>
      <c r="Z11" s="19">
        <v>2</v>
      </c>
      <c r="AA11" s="19">
        <v>400</v>
      </c>
      <c r="AB11" s="19">
        <f>+AA11</f>
        <v>400</v>
      </c>
      <c r="AC11" s="22">
        <f>+Y11+2</f>
        <v>44576</v>
      </c>
      <c r="AD11" s="3" t="s">
        <v>203</v>
      </c>
      <c r="AE11" s="24">
        <v>1</v>
      </c>
      <c r="AF11" s="3" t="s">
        <v>145</v>
      </c>
      <c r="AG11" s="27" t="s">
        <v>200</v>
      </c>
      <c r="AH11" s="22">
        <v>44568</v>
      </c>
      <c r="AI11" s="22">
        <v>44651</v>
      </c>
    </row>
    <row r="12" spans="1:36" ht="30" x14ac:dyDescent="0.25">
      <c r="A12" s="19">
        <v>2022</v>
      </c>
      <c r="B12" s="22">
        <v>44562</v>
      </c>
      <c r="C12" s="22">
        <v>44651</v>
      </c>
      <c r="D12" s="27" t="s">
        <v>90</v>
      </c>
      <c r="E12" s="27" t="s">
        <v>90</v>
      </c>
      <c r="F12" s="25" t="s">
        <v>157</v>
      </c>
      <c r="G12" s="19" t="str">
        <f>+F12</f>
        <v>Coordinacion de Planeación y Operación</v>
      </c>
      <c r="H12" s="25" t="s">
        <v>158</v>
      </c>
      <c r="I12" s="25" t="s">
        <v>142</v>
      </c>
      <c r="J12" s="25" t="s">
        <v>114</v>
      </c>
      <c r="K12" s="25" t="s">
        <v>115</v>
      </c>
      <c r="L12" s="28" t="s">
        <v>101</v>
      </c>
      <c r="M12" s="29" t="s">
        <v>159</v>
      </c>
      <c r="N12" s="26" t="s">
        <v>103</v>
      </c>
      <c r="O12" s="18">
        <v>0</v>
      </c>
      <c r="P12" s="18">
        <v>0</v>
      </c>
      <c r="Q12" s="26" t="s">
        <v>116</v>
      </c>
      <c r="R12" s="26" t="s">
        <v>117</v>
      </c>
      <c r="S12" s="26" t="s">
        <v>118</v>
      </c>
      <c r="T12" s="26" t="s">
        <v>116</v>
      </c>
      <c r="U12" s="25" t="s">
        <v>117</v>
      </c>
      <c r="V12" s="25" t="s">
        <v>122</v>
      </c>
      <c r="W12" s="19" t="str">
        <f>+M12</f>
        <v xml:space="preserve">Visita por reunion con el personal de la Comisiön Estatal del Agua para revisión de la red de Drenaje </v>
      </c>
      <c r="X12" s="22">
        <v>44586</v>
      </c>
      <c r="Y12" s="22">
        <f>+X12</f>
        <v>44586</v>
      </c>
      <c r="Z12" s="19">
        <v>1</v>
      </c>
      <c r="AA12" s="19">
        <v>500</v>
      </c>
      <c r="AB12" s="19">
        <f>+AA12</f>
        <v>500</v>
      </c>
      <c r="AC12" s="22">
        <f>+Y12+2</f>
        <v>44588</v>
      </c>
      <c r="AD12" s="3" t="s">
        <v>204</v>
      </c>
      <c r="AE12" s="24">
        <v>1</v>
      </c>
      <c r="AF12" s="3" t="s">
        <v>145</v>
      </c>
      <c r="AG12" s="27" t="s">
        <v>200</v>
      </c>
      <c r="AH12" s="22">
        <v>44568</v>
      </c>
      <c r="AI12" s="22">
        <v>44651</v>
      </c>
    </row>
    <row r="13" spans="1:36" ht="30" x14ac:dyDescent="0.25">
      <c r="A13" s="19">
        <v>2022</v>
      </c>
      <c r="B13" s="22">
        <v>44562</v>
      </c>
      <c r="C13" s="22">
        <v>44651</v>
      </c>
      <c r="D13" s="27" t="s">
        <v>90</v>
      </c>
      <c r="E13" s="27" t="s">
        <v>90</v>
      </c>
      <c r="F13" s="25" t="s">
        <v>120</v>
      </c>
      <c r="G13" s="19" t="str">
        <f t="shared" ref="G13:G41" si="0">+F13</f>
        <v>Director General</v>
      </c>
      <c r="H13" s="25" t="s">
        <v>121</v>
      </c>
      <c r="I13" s="25" t="s">
        <v>163</v>
      </c>
      <c r="J13" s="25" t="s">
        <v>150</v>
      </c>
      <c r="K13" s="25" t="s">
        <v>144</v>
      </c>
      <c r="L13" s="28" t="s">
        <v>101</v>
      </c>
      <c r="M13" s="29" t="s">
        <v>166</v>
      </c>
      <c r="N13" s="26" t="s">
        <v>103</v>
      </c>
      <c r="O13" s="18">
        <v>0</v>
      </c>
      <c r="P13" s="18">
        <v>0</v>
      </c>
      <c r="Q13" s="26" t="s">
        <v>116</v>
      </c>
      <c r="R13" s="26" t="s">
        <v>117</v>
      </c>
      <c r="S13" s="26" t="s">
        <v>118</v>
      </c>
      <c r="T13" s="26" t="s">
        <v>116</v>
      </c>
      <c r="U13" s="25" t="s">
        <v>117</v>
      </c>
      <c r="V13" s="25" t="s">
        <v>136</v>
      </c>
      <c r="W13" s="19" t="str">
        <f t="shared" ref="W13:W41" si="1">+M13</f>
        <v>Reunión por consulta de resultados preliminares con observación de cumplimientos y Gestión Financiera.</v>
      </c>
      <c r="X13" s="22">
        <v>44587</v>
      </c>
      <c r="Y13" s="22">
        <f>+X13+2</f>
        <v>44589</v>
      </c>
      <c r="Z13" s="19">
        <v>5</v>
      </c>
      <c r="AA13" s="19">
        <f>6960/3</f>
        <v>2320</v>
      </c>
      <c r="AB13" s="19">
        <v>6960</v>
      </c>
      <c r="AC13" s="22">
        <f t="shared" ref="AC13:AC41" si="2">+Y13+2</f>
        <v>44591</v>
      </c>
      <c r="AD13" s="3" t="s">
        <v>205</v>
      </c>
      <c r="AE13" s="24">
        <v>1</v>
      </c>
      <c r="AF13" s="3" t="s">
        <v>145</v>
      </c>
      <c r="AG13" s="27" t="s">
        <v>200</v>
      </c>
      <c r="AH13" s="22">
        <v>44568</v>
      </c>
      <c r="AI13" s="22">
        <v>44651</v>
      </c>
    </row>
    <row r="14" spans="1:36" ht="45" x14ac:dyDescent="0.25">
      <c r="A14" s="19">
        <v>2022</v>
      </c>
      <c r="B14" s="22">
        <v>44562</v>
      </c>
      <c r="C14" s="22">
        <v>44651</v>
      </c>
      <c r="D14" s="27" t="s">
        <v>90</v>
      </c>
      <c r="E14" s="27" t="s">
        <v>90</v>
      </c>
      <c r="F14" s="25" t="s">
        <v>171</v>
      </c>
      <c r="G14" s="19" t="str">
        <f>+F14</f>
        <v>Encargado de Area Contable</v>
      </c>
      <c r="H14" s="25" t="s">
        <v>172</v>
      </c>
      <c r="I14" s="25" t="s">
        <v>123</v>
      </c>
      <c r="J14" s="25" t="s">
        <v>124</v>
      </c>
      <c r="K14" s="25" t="s">
        <v>115</v>
      </c>
      <c r="L14" s="28" t="s">
        <v>101</v>
      </c>
      <c r="M14" s="29" t="s">
        <v>173</v>
      </c>
      <c r="N14" s="26" t="s">
        <v>103</v>
      </c>
      <c r="O14" s="18">
        <v>0</v>
      </c>
      <c r="P14" s="18">
        <v>0</v>
      </c>
      <c r="Q14" s="26" t="s">
        <v>116</v>
      </c>
      <c r="R14" s="26" t="s">
        <v>117</v>
      </c>
      <c r="S14" s="26" t="s">
        <v>118</v>
      </c>
      <c r="T14" s="26" t="s">
        <v>116</v>
      </c>
      <c r="U14" s="25" t="s">
        <v>117</v>
      </c>
      <c r="V14" s="25" t="s">
        <v>136</v>
      </c>
      <c r="W14" s="19" t="str">
        <f>+M14</f>
        <v>Asistir a reunión de presentacion de resultados preliminares con observación de cumplimiento y gestión financiera de la auditori AEBCS-16-2020</v>
      </c>
      <c r="X14" s="22">
        <v>44587</v>
      </c>
      <c r="Y14" s="22">
        <v>44589</v>
      </c>
      <c r="Z14" s="19">
        <v>8</v>
      </c>
      <c r="AA14" s="19">
        <f>+AB14/3</f>
        <v>1287</v>
      </c>
      <c r="AB14" s="19">
        <v>3861</v>
      </c>
      <c r="AC14" s="22">
        <f>+Y14+2</f>
        <v>44591</v>
      </c>
      <c r="AD14" s="3" t="s">
        <v>206</v>
      </c>
      <c r="AE14" s="24">
        <v>1</v>
      </c>
      <c r="AF14" s="3" t="s">
        <v>145</v>
      </c>
      <c r="AG14" s="27" t="s">
        <v>200</v>
      </c>
      <c r="AH14" s="22">
        <v>44568</v>
      </c>
      <c r="AI14" s="22">
        <v>44651</v>
      </c>
    </row>
    <row r="15" spans="1:36" ht="45" x14ac:dyDescent="0.25">
      <c r="A15" s="19">
        <v>2022</v>
      </c>
      <c r="B15" s="22">
        <v>44562</v>
      </c>
      <c r="C15" s="22">
        <v>44651</v>
      </c>
      <c r="D15" s="27" t="s">
        <v>90</v>
      </c>
      <c r="E15" s="27" t="s">
        <v>90</v>
      </c>
      <c r="F15" s="25" t="s">
        <v>120</v>
      </c>
      <c r="G15" s="19" t="str">
        <f t="shared" si="0"/>
        <v>Director General</v>
      </c>
      <c r="H15" s="25" t="s">
        <v>121</v>
      </c>
      <c r="I15" s="25" t="s">
        <v>163</v>
      </c>
      <c r="J15" s="25" t="s">
        <v>150</v>
      </c>
      <c r="K15" s="25" t="s">
        <v>144</v>
      </c>
      <c r="L15" s="28" t="s">
        <v>101</v>
      </c>
      <c r="M15" s="29" t="s">
        <v>168</v>
      </c>
      <c r="N15" s="26" t="s">
        <v>103</v>
      </c>
      <c r="O15" s="18">
        <v>0</v>
      </c>
      <c r="P15" s="18">
        <v>0</v>
      </c>
      <c r="Q15" s="26" t="s">
        <v>116</v>
      </c>
      <c r="R15" s="26" t="s">
        <v>117</v>
      </c>
      <c r="S15" s="26" t="s">
        <v>118</v>
      </c>
      <c r="T15" s="26" t="s">
        <v>116</v>
      </c>
      <c r="U15" s="25" t="s">
        <v>117</v>
      </c>
      <c r="V15" s="25" t="s">
        <v>167</v>
      </c>
      <c r="W15" s="19" t="str">
        <f t="shared" si="1"/>
        <v>Reunión con las Presidentas Municipales de Loreto, Mulege y Comondu acompañdos con el Diputado Federal Lic. Ruben Muñoz Alvarez</v>
      </c>
      <c r="X15" s="22">
        <v>44589</v>
      </c>
      <c r="Y15" s="22">
        <v>44589</v>
      </c>
      <c r="Z15" s="19">
        <v>6</v>
      </c>
      <c r="AA15" s="19">
        <v>2320</v>
      </c>
      <c r="AB15" s="19">
        <v>6960</v>
      </c>
      <c r="AC15" s="22">
        <f t="shared" si="2"/>
        <v>44591</v>
      </c>
      <c r="AD15" s="32" t="s">
        <v>207</v>
      </c>
      <c r="AE15" s="24">
        <v>1</v>
      </c>
      <c r="AF15" s="3" t="s">
        <v>145</v>
      </c>
      <c r="AG15" s="27" t="s">
        <v>200</v>
      </c>
      <c r="AH15" s="22">
        <v>44568</v>
      </c>
      <c r="AI15" s="22">
        <v>44651</v>
      </c>
    </row>
    <row r="16" spans="1:36" ht="30" x14ac:dyDescent="0.25">
      <c r="A16" s="19">
        <v>2022</v>
      </c>
      <c r="B16" s="22">
        <v>44562</v>
      </c>
      <c r="C16" s="22">
        <v>44651</v>
      </c>
      <c r="D16" s="27" t="s">
        <v>90</v>
      </c>
      <c r="E16" s="27" t="s">
        <v>90</v>
      </c>
      <c r="F16" s="25" t="s">
        <v>169</v>
      </c>
      <c r="G16" s="19" t="str">
        <f t="shared" si="0"/>
        <v xml:space="preserve">Coordinadora de Cultura de Agua </v>
      </c>
      <c r="H16" s="25" t="s">
        <v>156</v>
      </c>
      <c r="I16" s="25" t="s">
        <v>133</v>
      </c>
      <c r="J16" s="25" t="s">
        <v>134</v>
      </c>
      <c r="K16" s="25" t="s">
        <v>135</v>
      </c>
      <c r="L16" s="28" t="s">
        <v>101</v>
      </c>
      <c r="M16" s="29" t="s">
        <v>170</v>
      </c>
      <c r="N16" s="26" t="s">
        <v>103</v>
      </c>
      <c r="O16" s="18">
        <v>0</v>
      </c>
      <c r="P16" s="18">
        <v>0</v>
      </c>
      <c r="Q16" s="26" t="s">
        <v>116</v>
      </c>
      <c r="R16" s="26" t="s">
        <v>117</v>
      </c>
      <c r="S16" s="26" t="s">
        <v>118</v>
      </c>
      <c r="T16" s="26" t="s">
        <v>116</v>
      </c>
      <c r="U16" s="25" t="s">
        <v>117</v>
      </c>
      <c r="V16" s="25" t="s">
        <v>136</v>
      </c>
      <c r="W16" s="19" t="str">
        <f t="shared" si="1"/>
        <v>entrega de recepcion de equipo electronico y mobiliario de acuerdo al programa E005 "capacitacion ambiental y desarrollo sustentable"</v>
      </c>
      <c r="X16" s="22">
        <v>44589</v>
      </c>
      <c r="Y16" s="22">
        <v>44589</v>
      </c>
      <c r="Z16" s="19">
        <v>7</v>
      </c>
      <c r="AA16" s="19">
        <v>4017</v>
      </c>
      <c r="AB16" s="19">
        <v>4017</v>
      </c>
      <c r="AC16" s="22">
        <f t="shared" si="2"/>
        <v>44591</v>
      </c>
      <c r="AD16" s="32" t="s">
        <v>208</v>
      </c>
      <c r="AE16" s="24">
        <v>1</v>
      </c>
      <c r="AF16" s="3" t="s">
        <v>145</v>
      </c>
      <c r="AG16" s="27" t="s">
        <v>200</v>
      </c>
      <c r="AH16" s="22">
        <v>44568</v>
      </c>
      <c r="AI16" s="22">
        <v>44651</v>
      </c>
    </row>
    <row r="17" spans="1:35" ht="45" x14ac:dyDescent="0.25">
      <c r="A17" s="19">
        <v>2022</v>
      </c>
      <c r="B17" s="22">
        <v>44562</v>
      </c>
      <c r="C17" s="22">
        <v>44651</v>
      </c>
      <c r="D17" s="27" t="s">
        <v>90</v>
      </c>
      <c r="E17" s="27" t="s">
        <v>90</v>
      </c>
      <c r="F17" s="25" t="s">
        <v>174</v>
      </c>
      <c r="G17" s="19" t="str">
        <f t="shared" si="0"/>
        <v xml:space="preserve">Directora Operativa y Administrativa </v>
      </c>
      <c r="H17" s="25" t="s">
        <v>174</v>
      </c>
      <c r="I17" s="25" t="s">
        <v>151</v>
      </c>
      <c r="J17" s="25" t="s">
        <v>175</v>
      </c>
      <c r="K17" s="25" t="s">
        <v>152</v>
      </c>
      <c r="L17" s="28" t="s">
        <v>101</v>
      </c>
      <c r="M17" s="17" t="str">
        <f>+M15</f>
        <v>Reunión con las Presidentas Municipales de Loreto, Mulege y Comondu acompañdos con el Diputado Federal Lic. Ruben Muñoz Alvarez</v>
      </c>
      <c r="N17" s="26" t="s">
        <v>103</v>
      </c>
      <c r="O17" s="18">
        <v>0</v>
      </c>
      <c r="P17" s="18">
        <v>0</v>
      </c>
      <c r="Q17" s="26" t="s">
        <v>116</v>
      </c>
      <c r="R17" s="26" t="s">
        <v>117</v>
      </c>
      <c r="S17" s="26" t="s">
        <v>118</v>
      </c>
      <c r="T17" s="26" t="s">
        <v>116</v>
      </c>
      <c r="U17" s="25" t="s">
        <v>117</v>
      </c>
      <c r="V17" s="25" t="s">
        <v>167</v>
      </c>
      <c r="W17" s="19" t="str">
        <f t="shared" si="1"/>
        <v>Reunión con las Presidentas Municipales de Loreto, Mulege y Comondu acompañdos con el Diputado Federal Lic. Ruben Muñoz Alvarez</v>
      </c>
      <c r="X17" s="22">
        <v>44589</v>
      </c>
      <c r="Y17" s="22">
        <v>44589</v>
      </c>
      <c r="Z17" s="19">
        <v>6</v>
      </c>
      <c r="AA17" s="19">
        <v>2320</v>
      </c>
      <c r="AB17" s="19">
        <v>6960</v>
      </c>
      <c r="AC17" s="22">
        <f t="shared" si="2"/>
        <v>44591</v>
      </c>
      <c r="AD17" s="32" t="s">
        <v>209</v>
      </c>
      <c r="AE17" s="24">
        <v>1</v>
      </c>
      <c r="AF17" s="3" t="s">
        <v>145</v>
      </c>
      <c r="AG17" s="27" t="s">
        <v>200</v>
      </c>
      <c r="AH17" s="22">
        <v>44568</v>
      </c>
      <c r="AI17" s="22">
        <v>44651</v>
      </c>
    </row>
    <row r="18" spans="1:35" ht="30" x14ac:dyDescent="0.25">
      <c r="A18" s="19">
        <v>2022</v>
      </c>
      <c r="B18" s="22">
        <v>44562</v>
      </c>
      <c r="C18" s="22">
        <v>44651</v>
      </c>
      <c r="D18" s="27" t="s">
        <v>90</v>
      </c>
      <c r="E18" s="27" t="s">
        <v>90</v>
      </c>
      <c r="F18" s="25" t="s">
        <v>146</v>
      </c>
      <c r="G18" s="19" t="str">
        <f t="shared" ref="G18:G25" si="3">+F18</f>
        <v>Auxiliar administrativo</v>
      </c>
      <c r="H18" s="25" t="s">
        <v>158</v>
      </c>
      <c r="I18" s="25" t="s">
        <v>149</v>
      </c>
      <c r="J18" s="25" t="s">
        <v>132</v>
      </c>
      <c r="K18" s="25" t="s">
        <v>129</v>
      </c>
      <c r="L18" s="28" t="s">
        <v>101</v>
      </c>
      <c r="M18" s="29" t="s">
        <v>180</v>
      </c>
      <c r="N18" s="26" t="s">
        <v>103</v>
      </c>
      <c r="O18" s="18">
        <v>0</v>
      </c>
      <c r="P18" s="18">
        <v>0</v>
      </c>
      <c r="Q18" s="26" t="s">
        <v>116</v>
      </c>
      <c r="R18" s="26" t="s">
        <v>117</v>
      </c>
      <c r="S18" s="26" t="s">
        <v>118</v>
      </c>
      <c r="T18" s="26" t="s">
        <v>116</v>
      </c>
      <c r="U18" s="25" t="s">
        <v>117</v>
      </c>
      <c r="V18" s="25" t="s">
        <v>130</v>
      </c>
      <c r="W18" s="19" t="str">
        <f>+M18</f>
        <v xml:space="preserve">Salida a la Comunidad de Villa Alberto para hacer levantamiento de los carcamos de rebombeo </v>
      </c>
      <c r="X18" s="22">
        <v>44593</v>
      </c>
      <c r="Y18" s="22">
        <f>+X18</f>
        <v>44593</v>
      </c>
      <c r="Z18" s="19">
        <v>14</v>
      </c>
      <c r="AA18" s="19">
        <v>400</v>
      </c>
      <c r="AB18" s="19">
        <f>+AA18</f>
        <v>400</v>
      </c>
      <c r="AC18" s="22">
        <f>+Y18+2</f>
        <v>44595</v>
      </c>
      <c r="AD18" s="32" t="s">
        <v>210</v>
      </c>
      <c r="AE18" s="24">
        <v>1</v>
      </c>
      <c r="AF18" s="3" t="s">
        <v>145</v>
      </c>
      <c r="AG18" s="27" t="s">
        <v>200</v>
      </c>
      <c r="AH18" s="22">
        <v>44568</v>
      </c>
      <c r="AI18" s="22">
        <v>44651</v>
      </c>
    </row>
    <row r="19" spans="1:35" ht="30" x14ac:dyDescent="0.25">
      <c r="A19" s="19">
        <v>2022</v>
      </c>
      <c r="B19" s="22">
        <v>44562</v>
      </c>
      <c r="C19" s="22">
        <v>44651</v>
      </c>
      <c r="D19" s="27" t="s">
        <v>90</v>
      </c>
      <c r="E19" s="27" t="s">
        <v>90</v>
      </c>
      <c r="F19" s="25" t="s">
        <v>157</v>
      </c>
      <c r="G19" s="19" t="str">
        <f t="shared" si="3"/>
        <v>Coordinacion de Planeación y Operación</v>
      </c>
      <c r="H19" s="25" t="s">
        <v>158</v>
      </c>
      <c r="I19" s="25" t="s">
        <v>142</v>
      </c>
      <c r="J19" s="25" t="s">
        <v>114</v>
      </c>
      <c r="K19" s="25" t="s">
        <v>115</v>
      </c>
      <c r="L19" s="28" t="s">
        <v>101</v>
      </c>
      <c r="M19" s="29" t="s">
        <v>177</v>
      </c>
      <c r="N19" s="26" t="s">
        <v>103</v>
      </c>
      <c r="O19" s="18">
        <v>0</v>
      </c>
      <c r="P19" s="18">
        <v>0</v>
      </c>
      <c r="Q19" s="26" t="s">
        <v>116</v>
      </c>
      <c r="R19" s="26" t="s">
        <v>117</v>
      </c>
      <c r="S19" s="26" t="s">
        <v>118</v>
      </c>
      <c r="T19" s="26" t="s">
        <v>116</v>
      </c>
      <c r="U19" s="25" t="s">
        <v>117</v>
      </c>
      <c r="V19" s="25" t="s">
        <v>130</v>
      </c>
      <c r="W19" s="19" t="str">
        <f t="shared" si="1"/>
        <v xml:space="preserve">Salida a la comunidad de Villa Alberto para verificar las condiciones de los terrenos de la laguna de oxidacion </v>
      </c>
      <c r="X19" s="22">
        <v>44594</v>
      </c>
      <c r="Y19" s="22">
        <f t="shared" ref="Y19:Y40" si="4">+X19</f>
        <v>44594</v>
      </c>
      <c r="Z19" s="19">
        <v>11</v>
      </c>
      <c r="AA19" s="19">
        <v>500</v>
      </c>
      <c r="AB19" s="19">
        <f t="shared" ref="AB19:AB40" si="5">+AA19</f>
        <v>500</v>
      </c>
      <c r="AC19" s="22">
        <f t="shared" si="2"/>
        <v>44596</v>
      </c>
      <c r="AD19" s="32" t="s">
        <v>211</v>
      </c>
      <c r="AE19" s="24">
        <v>1</v>
      </c>
      <c r="AF19" s="3" t="s">
        <v>145</v>
      </c>
      <c r="AG19" s="27" t="s">
        <v>200</v>
      </c>
      <c r="AH19" s="22">
        <v>44568</v>
      </c>
      <c r="AI19" s="22">
        <v>44651</v>
      </c>
    </row>
    <row r="20" spans="1:35" ht="30" x14ac:dyDescent="0.25">
      <c r="A20" s="19">
        <v>2022</v>
      </c>
      <c r="B20" s="22">
        <v>44562</v>
      </c>
      <c r="C20" s="22">
        <v>44651</v>
      </c>
      <c r="D20" s="27" t="s">
        <v>90</v>
      </c>
      <c r="E20" s="27" t="s">
        <v>90</v>
      </c>
      <c r="F20" s="25" t="s">
        <v>157</v>
      </c>
      <c r="G20" s="19" t="str">
        <f t="shared" si="3"/>
        <v>Coordinacion de Planeación y Operación</v>
      </c>
      <c r="H20" s="25" t="s">
        <v>158</v>
      </c>
      <c r="I20" s="25" t="s">
        <v>142</v>
      </c>
      <c r="J20" s="25" t="s">
        <v>114</v>
      </c>
      <c r="K20" s="25" t="s">
        <v>115</v>
      </c>
      <c r="L20" s="28" t="s">
        <v>101</v>
      </c>
      <c r="M20" s="29" t="s">
        <v>178</v>
      </c>
      <c r="N20" s="26" t="s">
        <v>103</v>
      </c>
      <c r="O20" s="18">
        <v>0</v>
      </c>
      <c r="P20" s="18">
        <v>0</v>
      </c>
      <c r="Q20" s="26" t="s">
        <v>116</v>
      </c>
      <c r="R20" s="26" t="s">
        <v>117</v>
      </c>
      <c r="S20" s="26" t="s">
        <v>118</v>
      </c>
      <c r="T20" s="26" t="s">
        <v>116</v>
      </c>
      <c r="U20" s="25" t="s">
        <v>117</v>
      </c>
      <c r="V20" s="25" t="s">
        <v>119</v>
      </c>
      <c r="W20" s="19" t="str">
        <f t="shared" si="1"/>
        <v xml:space="preserve">salida por levantamiento de datos para el saneamiento de la calle Manuel Liera Ibarra </v>
      </c>
      <c r="X20" s="22">
        <v>44603</v>
      </c>
      <c r="Y20" s="22">
        <f t="shared" si="4"/>
        <v>44603</v>
      </c>
      <c r="Z20" s="19">
        <v>12</v>
      </c>
      <c r="AA20" s="19">
        <v>500</v>
      </c>
      <c r="AB20" s="19">
        <f t="shared" si="5"/>
        <v>500</v>
      </c>
      <c r="AC20" s="22">
        <f t="shared" si="2"/>
        <v>44605</v>
      </c>
      <c r="AD20" s="32" t="s">
        <v>212</v>
      </c>
      <c r="AE20" s="24">
        <v>1</v>
      </c>
      <c r="AF20" s="3" t="s">
        <v>145</v>
      </c>
      <c r="AG20" s="27" t="s">
        <v>200</v>
      </c>
      <c r="AH20" s="22">
        <v>44568</v>
      </c>
      <c r="AI20" s="22">
        <v>44651</v>
      </c>
    </row>
    <row r="21" spans="1:35" ht="30" x14ac:dyDescent="0.25">
      <c r="A21" s="19">
        <v>2022</v>
      </c>
      <c r="B21" s="22">
        <v>44562</v>
      </c>
      <c r="C21" s="22">
        <v>44651</v>
      </c>
      <c r="D21" s="27" t="s">
        <v>90</v>
      </c>
      <c r="E21" s="27" t="s">
        <v>90</v>
      </c>
      <c r="F21" s="25" t="s">
        <v>146</v>
      </c>
      <c r="G21" s="19" t="str">
        <f t="shared" si="3"/>
        <v>Auxiliar administrativo</v>
      </c>
      <c r="H21" s="25" t="s">
        <v>158</v>
      </c>
      <c r="I21" s="25" t="s">
        <v>149</v>
      </c>
      <c r="J21" s="25" t="s">
        <v>132</v>
      </c>
      <c r="K21" s="25" t="s">
        <v>129</v>
      </c>
      <c r="L21" s="28" t="s">
        <v>101</v>
      </c>
      <c r="M21" s="29" t="s">
        <v>178</v>
      </c>
      <c r="N21" s="26" t="s">
        <v>103</v>
      </c>
      <c r="O21" s="18">
        <v>0</v>
      </c>
      <c r="P21" s="18">
        <v>0</v>
      </c>
      <c r="Q21" s="26" t="s">
        <v>116</v>
      </c>
      <c r="R21" s="26" t="s">
        <v>117</v>
      </c>
      <c r="S21" s="26" t="s">
        <v>118</v>
      </c>
      <c r="T21" s="26" t="s">
        <v>116</v>
      </c>
      <c r="U21" s="25" t="s">
        <v>117</v>
      </c>
      <c r="V21" s="25" t="s">
        <v>119</v>
      </c>
      <c r="W21" s="19" t="str">
        <f>+M21</f>
        <v xml:space="preserve">salida por levantamiento de datos para el saneamiento de la calle Manuel Liera Ibarra </v>
      </c>
      <c r="X21" s="22">
        <v>44603</v>
      </c>
      <c r="Y21" s="22">
        <f>+X21</f>
        <v>44603</v>
      </c>
      <c r="Z21" s="19">
        <v>15</v>
      </c>
      <c r="AA21" s="19">
        <v>400</v>
      </c>
      <c r="AB21" s="19">
        <v>400</v>
      </c>
      <c r="AC21" s="22">
        <f>+Y21+2</f>
        <v>44605</v>
      </c>
      <c r="AD21" s="32" t="s">
        <v>213</v>
      </c>
      <c r="AE21" s="24">
        <v>1</v>
      </c>
      <c r="AF21" s="3" t="s">
        <v>145</v>
      </c>
      <c r="AG21" s="27" t="s">
        <v>200</v>
      </c>
      <c r="AH21" s="22">
        <v>44568</v>
      </c>
      <c r="AI21" s="22">
        <v>44651</v>
      </c>
    </row>
    <row r="22" spans="1:35" ht="30" x14ac:dyDescent="0.25">
      <c r="A22" s="19">
        <v>2022</v>
      </c>
      <c r="B22" s="22">
        <v>44562</v>
      </c>
      <c r="C22" s="22">
        <v>44651</v>
      </c>
      <c r="D22" s="27" t="s">
        <v>90</v>
      </c>
      <c r="E22" s="27" t="s">
        <v>90</v>
      </c>
      <c r="F22" s="25" t="s">
        <v>146</v>
      </c>
      <c r="G22" s="19" t="str">
        <f t="shared" si="3"/>
        <v>Auxiliar administrativo</v>
      </c>
      <c r="H22" s="25" t="s">
        <v>158</v>
      </c>
      <c r="I22" s="25" t="s">
        <v>125</v>
      </c>
      <c r="J22" s="25" t="s">
        <v>126</v>
      </c>
      <c r="K22" s="25" t="s">
        <v>184</v>
      </c>
      <c r="L22" s="28" t="s">
        <v>101</v>
      </c>
      <c r="M22" s="29" t="s">
        <v>185</v>
      </c>
      <c r="N22" s="26" t="s">
        <v>103</v>
      </c>
      <c r="O22" s="18">
        <v>0</v>
      </c>
      <c r="P22" s="18">
        <v>0</v>
      </c>
      <c r="Q22" s="26" t="s">
        <v>116</v>
      </c>
      <c r="R22" s="26" t="s">
        <v>117</v>
      </c>
      <c r="S22" s="26" t="s">
        <v>118</v>
      </c>
      <c r="T22" s="26" t="s">
        <v>116</v>
      </c>
      <c r="U22" s="25" t="s">
        <v>117</v>
      </c>
      <c r="V22" s="25" t="s">
        <v>136</v>
      </c>
      <c r="W22" s="19" t="str">
        <f>+M22</f>
        <v xml:space="preserve">Salida por tramite ante la CEA y entrega de documentos  a la Auditoria Superior del Estado. </v>
      </c>
      <c r="X22" s="22">
        <v>44606</v>
      </c>
      <c r="Y22" s="22">
        <v>44609</v>
      </c>
      <c r="Z22" s="19">
        <v>18</v>
      </c>
      <c r="AA22" s="19">
        <v>936</v>
      </c>
      <c r="AB22" s="19">
        <v>3744</v>
      </c>
      <c r="AC22" s="22">
        <f>+Y22+2</f>
        <v>44611</v>
      </c>
      <c r="AD22" s="32" t="s">
        <v>214</v>
      </c>
      <c r="AE22" s="24">
        <v>1</v>
      </c>
      <c r="AF22" s="3" t="s">
        <v>145</v>
      </c>
      <c r="AG22" s="27" t="s">
        <v>200</v>
      </c>
      <c r="AH22" s="22">
        <v>44568</v>
      </c>
      <c r="AI22" s="22">
        <v>44651</v>
      </c>
    </row>
    <row r="23" spans="1:35" ht="30" x14ac:dyDescent="0.25">
      <c r="A23" s="19">
        <v>2022</v>
      </c>
      <c r="B23" s="22">
        <v>44562</v>
      </c>
      <c r="C23" s="22">
        <v>44651</v>
      </c>
      <c r="D23" s="27" t="s">
        <v>90</v>
      </c>
      <c r="E23" s="27" t="s">
        <v>90</v>
      </c>
      <c r="F23" s="25" t="s">
        <v>171</v>
      </c>
      <c r="G23" s="19" t="str">
        <f t="shared" si="3"/>
        <v>Encargado de Area Contable</v>
      </c>
      <c r="H23" s="25" t="s">
        <v>172</v>
      </c>
      <c r="I23" s="25" t="s">
        <v>123</v>
      </c>
      <c r="J23" s="25" t="s">
        <v>124</v>
      </c>
      <c r="K23" s="25" t="s">
        <v>115</v>
      </c>
      <c r="L23" s="28" t="s">
        <v>101</v>
      </c>
      <c r="M23" s="29" t="s">
        <v>186</v>
      </c>
      <c r="N23" s="26" t="s">
        <v>103</v>
      </c>
      <c r="O23" s="18">
        <v>0</v>
      </c>
      <c r="P23" s="18">
        <v>0</v>
      </c>
      <c r="Q23" s="26" t="s">
        <v>116</v>
      </c>
      <c r="R23" s="26" t="s">
        <v>117</v>
      </c>
      <c r="S23" s="26" t="s">
        <v>118</v>
      </c>
      <c r="T23" s="26" t="s">
        <v>116</v>
      </c>
      <c r="U23" s="25" t="s">
        <v>117</v>
      </c>
      <c r="V23" s="25" t="s">
        <v>136</v>
      </c>
      <c r="W23" s="19" t="str">
        <f>+M23</f>
        <v xml:space="preserve">Salida a la Ciudad de La Paz a entrga de documentos a la auditoria superior del estado </v>
      </c>
      <c r="X23" s="31">
        <v>44606</v>
      </c>
      <c r="Y23" s="22">
        <v>44607</v>
      </c>
      <c r="Z23" s="19">
        <v>19</v>
      </c>
      <c r="AA23" s="19">
        <f>+AB23/2</f>
        <v>1287</v>
      </c>
      <c r="AB23" s="19">
        <v>2574</v>
      </c>
      <c r="AC23" s="22">
        <f>+Y23+2</f>
        <v>44609</v>
      </c>
      <c r="AD23" s="32" t="s">
        <v>215</v>
      </c>
      <c r="AE23" s="24">
        <v>1</v>
      </c>
      <c r="AF23" s="3" t="s">
        <v>145</v>
      </c>
      <c r="AG23" s="27" t="s">
        <v>200</v>
      </c>
      <c r="AH23" s="22">
        <v>44568</v>
      </c>
      <c r="AI23" s="22">
        <v>44651</v>
      </c>
    </row>
    <row r="24" spans="1:35" x14ac:dyDescent="0.25">
      <c r="A24" s="19">
        <v>2022</v>
      </c>
      <c r="B24" s="22">
        <v>44562</v>
      </c>
      <c r="C24" s="22">
        <v>44651</v>
      </c>
      <c r="D24" s="27" t="s">
        <v>90</v>
      </c>
      <c r="E24" s="27" t="s">
        <v>90</v>
      </c>
      <c r="F24" s="25" t="s">
        <v>120</v>
      </c>
      <c r="G24" s="19" t="str">
        <f t="shared" si="3"/>
        <v>Director General</v>
      </c>
      <c r="H24" s="25" t="s">
        <v>121</v>
      </c>
      <c r="I24" s="25" t="s">
        <v>163</v>
      </c>
      <c r="J24" s="25" t="s">
        <v>150</v>
      </c>
      <c r="K24" s="25" t="s">
        <v>144</v>
      </c>
      <c r="L24" s="28" t="s">
        <v>101</v>
      </c>
      <c r="M24" s="29" t="s">
        <v>183</v>
      </c>
      <c r="N24" s="26" t="s">
        <v>103</v>
      </c>
      <c r="O24" s="18">
        <v>0</v>
      </c>
      <c r="P24" s="18">
        <v>0</v>
      </c>
      <c r="Q24" s="26" t="s">
        <v>116</v>
      </c>
      <c r="R24" s="26" t="s">
        <v>117</v>
      </c>
      <c r="S24" s="26" t="s">
        <v>118</v>
      </c>
      <c r="T24" s="26" t="s">
        <v>116</v>
      </c>
      <c r="U24" s="25" t="s">
        <v>117</v>
      </c>
      <c r="V24" s="25" t="s">
        <v>136</v>
      </c>
      <c r="W24" s="19" t="str">
        <f>+M24</f>
        <v>Reunión con la Comisión Estatal del Agua CEA</v>
      </c>
      <c r="X24" s="22">
        <v>44614</v>
      </c>
      <c r="Y24" s="22">
        <v>44615</v>
      </c>
      <c r="Z24" s="19">
        <v>17</v>
      </c>
      <c r="AA24" s="19">
        <v>2320</v>
      </c>
      <c r="AB24" s="19">
        <v>4640</v>
      </c>
      <c r="AC24" s="22">
        <f>+Y24+2</f>
        <v>44617</v>
      </c>
      <c r="AD24" s="32" t="s">
        <v>216</v>
      </c>
      <c r="AE24" s="24">
        <v>1</v>
      </c>
      <c r="AF24" s="3" t="s">
        <v>145</v>
      </c>
      <c r="AG24" s="27" t="s">
        <v>200</v>
      </c>
      <c r="AH24" s="22">
        <v>44568</v>
      </c>
      <c r="AI24" s="22">
        <v>44651</v>
      </c>
    </row>
    <row r="25" spans="1:35" x14ac:dyDescent="0.25">
      <c r="A25" s="19">
        <v>2022</v>
      </c>
      <c r="B25" s="22">
        <v>44562</v>
      </c>
      <c r="C25" s="22">
        <v>44651</v>
      </c>
      <c r="D25" s="27" t="s">
        <v>90</v>
      </c>
      <c r="E25" s="27" t="s">
        <v>90</v>
      </c>
      <c r="F25" s="25" t="s">
        <v>157</v>
      </c>
      <c r="G25" s="19" t="str">
        <f t="shared" si="3"/>
        <v>Coordinacion de Planeación y Operación</v>
      </c>
      <c r="H25" s="25" t="s">
        <v>158</v>
      </c>
      <c r="I25" s="25" t="s">
        <v>142</v>
      </c>
      <c r="J25" s="25" t="s">
        <v>114</v>
      </c>
      <c r="K25" s="25" t="s">
        <v>115</v>
      </c>
      <c r="L25" s="28" t="s">
        <v>101</v>
      </c>
      <c r="M25" s="27" t="s">
        <v>179</v>
      </c>
      <c r="N25" s="26" t="s">
        <v>103</v>
      </c>
      <c r="O25" s="18">
        <v>0</v>
      </c>
      <c r="P25" s="18">
        <v>0</v>
      </c>
      <c r="Q25" s="26" t="s">
        <v>116</v>
      </c>
      <c r="R25" s="26" t="s">
        <v>117</v>
      </c>
      <c r="S25" s="26" t="s">
        <v>118</v>
      </c>
      <c r="T25" s="26" t="s">
        <v>116</v>
      </c>
      <c r="U25" s="25" t="s">
        <v>117</v>
      </c>
      <c r="V25" s="25" t="s">
        <v>119</v>
      </c>
      <c r="W25" s="27" t="s">
        <v>179</v>
      </c>
      <c r="X25" s="22">
        <v>44616</v>
      </c>
      <c r="Y25" s="22">
        <v>44617</v>
      </c>
      <c r="Z25" s="19">
        <v>13</v>
      </c>
      <c r="AA25" s="19">
        <v>500</v>
      </c>
      <c r="AB25" s="19">
        <v>1000</v>
      </c>
      <c r="AC25" s="22">
        <f t="shared" si="2"/>
        <v>44619</v>
      </c>
      <c r="AD25" s="32" t="s">
        <v>217</v>
      </c>
      <c r="AE25" s="24">
        <v>1</v>
      </c>
      <c r="AF25" s="3" t="s">
        <v>145</v>
      </c>
      <c r="AG25" s="27" t="s">
        <v>200</v>
      </c>
      <c r="AH25" s="22">
        <v>44568</v>
      </c>
      <c r="AI25" s="22">
        <v>44651</v>
      </c>
    </row>
    <row r="26" spans="1:35" ht="30" x14ac:dyDescent="0.25">
      <c r="A26" s="19">
        <v>2022</v>
      </c>
      <c r="B26" s="22">
        <v>44562</v>
      </c>
      <c r="C26" s="22">
        <v>44651</v>
      </c>
      <c r="D26" s="27" t="s">
        <v>90</v>
      </c>
      <c r="E26" s="27" t="s">
        <v>90</v>
      </c>
      <c r="F26" s="25" t="s">
        <v>120</v>
      </c>
      <c r="G26" s="19" t="str">
        <f t="shared" si="0"/>
        <v>Director General</v>
      </c>
      <c r="H26" s="25" t="s">
        <v>121</v>
      </c>
      <c r="I26" s="25" t="s">
        <v>163</v>
      </c>
      <c r="J26" s="25" t="s">
        <v>150</v>
      </c>
      <c r="K26" s="25" t="s">
        <v>144</v>
      </c>
      <c r="L26" s="28" t="s">
        <v>101</v>
      </c>
      <c r="M26" s="29" t="s">
        <v>181</v>
      </c>
      <c r="N26" s="26" t="s">
        <v>103</v>
      </c>
      <c r="O26" s="18">
        <v>0</v>
      </c>
      <c r="P26" s="18">
        <v>0</v>
      </c>
      <c r="Q26" s="26" t="s">
        <v>116</v>
      </c>
      <c r="R26" s="26" t="s">
        <v>117</v>
      </c>
      <c r="S26" s="26" t="s">
        <v>118</v>
      </c>
      <c r="T26" s="26" t="s">
        <v>116</v>
      </c>
      <c r="U26" s="25" t="s">
        <v>117</v>
      </c>
      <c r="V26" s="25" t="s">
        <v>187</v>
      </c>
      <c r="W26" s="19" t="str">
        <f t="shared" si="1"/>
        <v xml:space="preserve">Salida al Municipio de Loreto para asistir al programa de la comisión de recursos hidraulicos, agua potable y saneamiento. </v>
      </c>
      <c r="X26" s="31">
        <v>44616</v>
      </c>
      <c r="Y26" s="22">
        <v>44617</v>
      </c>
      <c r="Z26" s="19">
        <v>16</v>
      </c>
      <c r="AA26" s="19">
        <f>+AB26/2</f>
        <v>2320</v>
      </c>
      <c r="AB26" s="19">
        <v>4640</v>
      </c>
      <c r="AC26" s="22">
        <f t="shared" si="2"/>
        <v>44619</v>
      </c>
      <c r="AD26" s="32" t="s">
        <v>218</v>
      </c>
      <c r="AE26" s="24">
        <v>1</v>
      </c>
      <c r="AF26" s="3" t="s">
        <v>145</v>
      </c>
      <c r="AG26" s="27" t="s">
        <v>200</v>
      </c>
      <c r="AH26" s="22">
        <v>44568</v>
      </c>
      <c r="AI26" s="22">
        <v>44651</v>
      </c>
    </row>
    <row r="27" spans="1:35" ht="30" x14ac:dyDescent="0.25">
      <c r="A27" s="19">
        <v>2022</v>
      </c>
      <c r="B27" s="22">
        <v>44562</v>
      </c>
      <c r="C27" s="22">
        <v>44651</v>
      </c>
      <c r="D27" s="27" t="s">
        <v>90</v>
      </c>
      <c r="E27" s="27" t="s">
        <v>90</v>
      </c>
      <c r="F27" s="25" t="s">
        <v>174</v>
      </c>
      <c r="G27" s="19" t="str">
        <f t="shared" si="0"/>
        <v xml:space="preserve">Directora Operativa y Administrativa </v>
      </c>
      <c r="H27" s="25" t="s">
        <v>174</v>
      </c>
      <c r="I27" s="25" t="s">
        <v>151</v>
      </c>
      <c r="J27" s="25" t="s">
        <v>175</v>
      </c>
      <c r="K27" s="25" t="s">
        <v>152</v>
      </c>
      <c r="L27" s="28" t="s">
        <v>101</v>
      </c>
      <c r="M27" s="29" t="s">
        <v>181</v>
      </c>
      <c r="N27" s="26" t="s">
        <v>103</v>
      </c>
      <c r="O27" s="18">
        <v>0</v>
      </c>
      <c r="P27" s="18">
        <v>0</v>
      </c>
      <c r="Q27" s="26" t="s">
        <v>116</v>
      </c>
      <c r="R27" s="26" t="s">
        <v>117</v>
      </c>
      <c r="S27" s="26" t="s">
        <v>118</v>
      </c>
      <c r="T27" s="26" t="s">
        <v>116</v>
      </c>
      <c r="U27" s="25" t="s">
        <v>117</v>
      </c>
      <c r="V27" s="25" t="s">
        <v>187</v>
      </c>
      <c r="W27" s="19" t="str">
        <f t="shared" si="1"/>
        <v xml:space="preserve">Salida al Municipio de Loreto para asistir al programa de la comisión de recursos hidraulicos, agua potable y saneamiento. </v>
      </c>
      <c r="X27" s="31">
        <v>44616</v>
      </c>
      <c r="Y27" s="22">
        <v>44617</v>
      </c>
      <c r="Z27" s="19">
        <v>20</v>
      </c>
      <c r="AA27" s="19">
        <f>+AB27/2</f>
        <v>2320</v>
      </c>
      <c r="AB27" s="19">
        <v>4640</v>
      </c>
      <c r="AC27" s="22">
        <f t="shared" si="2"/>
        <v>44619</v>
      </c>
      <c r="AD27" s="32" t="s">
        <v>219</v>
      </c>
      <c r="AE27" s="24">
        <v>1</v>
      </c>
      <c r="AF27" s="3" t="s">
        <v>145</v>
      </c>
      <c r="AG27" s="27" t="s">
        <v>200</v>
      </c>
      <c r="AH27" s="22">
        <v>44568</v>
      </c>
      <c r="AI27" s="22">
        <v>44651</v>
      </c>
    </row>
    <row r="28" spans="1:35" ht="45" x14ac:dyDescent="0.25">
      <c r="A28" s="19">
        <v>2022</v>
      </c>
      <c r="B28" s="22">
        <v>44562</v>
      </c>
      <c r="C28" s="22">
        <v>44651</v>
      </c>
      <c r="D28" s="27" t="s">
        <v>90</v>
      </c>
      <c r="E28" s="27" t="s">
        <v>90</v>
      </c>
      <c r="F28" s="25" t="s">
        <v>157</v>
      </c>
      <c r="G28" s="19" t="str">
        <f>+F28</f>
        <v>Coordinacion de Planeación y Operación</v>
      </c>
      <c r="H28" s="25" t="s">
        <v>158</v>
      </c>
      <c r="I28" s="25" t="s">
        <v>142</v>
      </c>
      <c r="J28" s="25" t="s">
        <v>114</v>
      </c>
      <c r="K28" s="25" t="s">
        <v>115</v>
      </c>
      <c r="L28" s="28" t="s">
        <v>101</v>
      </c>
      <c r="M28" s="29" t="s">
        <v>188</v>
      </c>
      <c r="N28" s="26" t="s">
        <v>103</v>
      </c>
      <c r="O28" s="18">
        <v>0</v>
      </c>
      <c r="P28" s="18">
        <v>0</v>
      </c>
      <c r="Q28" s="26" t="s">
        <v>116</v>
      </c>
      <c r="R28" s="26" t="s">
        <v>117</v>
      </c>
      <c r="S28" s="26" t="s">
        <v>118</v>
      </c>
      <c r="T28" s="26" t="s">
        <v>116</v>
      </c>
      <c r="U28" s="25" t="s">
        <v>117</v>
      </c>
      <c r="V28" s="25" t="s">
        <v>119</v>
      </c>
      <c r="W28" s="19" t="str">
        <f t="shared" si="1"/>
        <v>Salida a la comunidad de Guerrero Negro al levantamiento para la ampliación de redes de agua potable y alcantarillado en colonias libertad y solidaridad</v>
      </c>
      <c r="X28" s="22">
        <v>44622</v>
      </c>
      <c r="Y28" s="22">
        <f t="shared" si="4"/>
        <v>44622</v>
      </c>
      <c r="Z28" s="19">
        <v>21</v>
      </c>
      <c r="AA28" s="19">
        <v>400</v>
      </c>
      <c r="AB28" s="19">
        <v>400</v>
      </c>
      <c r="AC28" s="22">
        <f t="shared" si="2"/>
        <v>44624</v>
      </c>
      <c r="AD28" s="32" t="s">
        <v>220</v>
      </c>
      <c r="AE28" s="24">
        <v>1</v>
      </c>
      <c r="AF28" s="3" t="s">
        <v>145</v>
      </c>
      <c r="AG28" s="27" t="s">
        <v>200</v>
      </c>
      <c r="AH28" s="22">
        <v>44568</v>
      </c>
      <c r="AI28" s="22">
        <v>44651</v>
      </c>
    </row>
    <row r="29" spans="1:35" ht="45" x14ac:dyDescent="0.25">
      <c r="A29" s="19">
        <v>2022</v>
      </c>
      <c r="B29" s="22">
        <v>44562</v>
      </c>
      <c r="C29" s="22">
        <v>44651</v>
      </c>
      <c r="D29" s="27" t="s">
        <v>90</v>
      </c>
      <c r="E29" s="27" t="s">
        <v>90</v>
      </c>
      <c r="F29" s="25" t="s">
        <v>146</v>
      </c>
      <c r="G29" s="19" t="str">
        <f>+F29</f>
        <v>Auxiliar administrativo</v>
      </c>
      <c r="H29" s="25" t="s">
        <v>158</v>
      </c>
      <c r="I29" s="25" t="s">
        <v>125</v>
      </c>
      <c r="J29" s="25" t="s">
        <v>126</v>
      </c>
      <c r="K29" s="25" t="s">
        <v>127</v>
      </c>
      <c r="L29" s="28" t="s">
        <v>101</v>
      </c>
      <c r="M29" s="29" t="s">
        <v>190</v>
      </c>
      <c r="N29" s="26" t="s">
        <v>103</v>
      </c>
      <c r="O29" s="18">
        <v>0</v>
      </c>
      <c r="P29" s="18">
        <v>0</v>
      </c>
      <c r="Q29" s="26" t="s">
        <v>116</v>
      </c>
      <c r="R29" s="26" t="s">
        <v>117</v>
      </c>
      <c r="S29" s="26" t="s">
        <v>118</v>
      </c>
      <c r="T29" s="26" t="s">
        <v>116</v>
      </c>
      <c r="U29" s="25" t="s">
        <v>117</v>
      </c>
      <c r="V29" s="25" t="s">
        <v>119</v>
      </c>
      <c r="W29" s="19" t="str">
        <f>+M29</f>
        <v>salida por trabajos de levantamiento topografico para realización de presupuesto para la ampliación de alcantarillado en la colonia Solidaridad y Libertad</v>
      </c>
      <c r="X29" s="22">
        <v>44627</v>
      </c>
      <c r="Y29" s="22">
        <v>44627</v>
      </c>
      <c r="Z29" s="19">
        <v>31</v>
      </c>
      <c r="AA29" s="19">
        <v>400</v>
      </c>
      <c r="AB29" s="19">
        <v>400</v>
      </c>
      <c r="AC29" s="22">
        <f>+Y29+2</f>
        <v>44629</v>
      </c>
      <c r="AD29" s="32" t="s">
        <v>221</v>
      </c>
      <c r="AE29" s="24">
        <v>1</v>
      </c>
      <c r="AF29" s="3" t="s">
        <v>145</v>
      </c>
      <c r="AG29" s="27" t="s">
        <v>200</v>
      </c>
      <c r="AH29" s="22">
        <v>44568</v>
      </c>
      <c r="AI29" s="22">
        <v>44651</v>
      </c>
    </row>
    <row r="30" spans="1:35" ht="45" x14ac:dyDescent="0.25">
      <c r="A30" s="19">
        <v>2022</v>
      </c>
      <c r="B30" s="22">
        <v>44562</v>
      </c>
      <c r="C30" s="22">
        <v>44651</v>
      </c>
      <c r="D30" s="27" t="s">
        <v>90</v>
      </c>
      <c r="E30" s="27" t="s">
        <v>90</v>
      </c>
      <c r="F30" s="25" t="s">
        <v>157</v>
      </c>
      <c r="G30" s="19" t="str">
        <f>+F30</f>
        <v>Coordinacion de Planeación y Operación</v>
      </c>
      <c r="H30" s="25" t="s">
        <v>158</v>
      </c>
      <c r="I30" s="25" t="s">
        <v>142</v>
      </c>
      <c r="J30" s="25" t="s">
        <v>114</v>
      </c>
      <c r="K30" s="25" t="s">
        <v>115</v>
      </c>
      <c r="L30" s="28" t="s">
        <v>101</v>
      </c>
      <c r="M30" s="29" t="s">
        <v>190</v>
      </c>
      <c r="N30" s="26" t="s">
        <v>103</v>
      </c>
      <c r="O30" s="18">
        <v>0</v>
      </c>
      <c r="P30" s="18">
        <v>0</v>
      </c>
      <c r="Q30" s="26" t="s">
        <v>116</v>
      </c>
      <c r="R30" s="26" t="s">
        <v>117</v>
      </c>
      <c r="S30" s="26" t="s">
        <v>118</v>
      </c>
      <c r="T30" s="26" t="s">
        <v>116</v>
      </c>
      <c r="U30" s="25" t="s">
        <v>117</v>
      </c>
      <c r="V30" s="25" t="s">
        <v>119</v>
      </c>
      <c r="W30" s="19" t="str">
        <f t="shared" si="1"/>
        <v>salida por trabajos de levantamiento topografico para realización de presupuesto para la ampliación de alcantarillado en la colonia Solidaridad y Libertad</v>
      </c>
      <c r="X30" s="22">
        <v>44627</v>
      </c>
      <c r="Y30" s="22">
        <f t="shared" si="4"/>
        <v>44627</v>
      </c>
      <c r="Z30" s="19">
        <v>23</v>
      </c>
      <c r="AA30" s="19">
        <v>400</v>
      </c>
      <c r="AB30" s="19">
        <f t="shared" si="5"/>
        <v>400</v>
      </c>
      <c r="AC30" s="22">
        <f t="shared" si="2"/>
        <v>44629</v>
      </c>
      <c r="AD30" s="32" t="s">
        <v>222</v>
      </c>
      <c r="AE30" s="24">
        <v>1</v>
      </c>
      <c r="AF30" s="3" t="s">
        <v>145</v>
      </c>
      <c r="AG30" s="27" t="s">
        <v>200</v>
      </c>
      <c r="AH30" s="22">
        <v>44568</v>
      </c>
      <c r="AI30" s="22">
        <v>44651</v>
      </c>
    </row>
    <row r="31" spans="1:35" ht="45" x14ac:dyDescent="0.25">
      <c r="A31" s="19">
        <v>2022</v>
      </c>
      <c r="B31" s="22">
        <v>44562</v>
      </c>
      <c r="C31" s="22">
        <v>44651</v>
      </c>
      <c r="D31" s="27" t="s">
        <v>90</v>
      </c>
      <c r="E31" s="27" t="s">
        <v>90</v>
      </c>
      <c r="F31" s="25" t="s">
        <v>146</v>
      </c>
      <c r="G31" s="19" t="str">
        <f>+F31</f>
        <v>Auxiliar administrativo</v>
      </c>
      <c r="H31" s="25" t="s">
        <v>158</v>
      </c>
      <c r="I31" s="25" t="s">
        <v>149</v>
      </c>
      <c r="J31" s="25" t="s">
        <v>132</v>
      </c>
      <c r="K31" s="25" t="s">
        <v>129</v>
      </c>
      <c r="L31" s="28" t="s">
        <v>101</v>
      </c>
      <c r="M31" s="29" t="s">
        <v>190</v>
      </c>
      <c r="N31" s="26" t="s">
        <v>103</v>
      </c>
      <c r="O31" s="18">
        <v>0</v>
      </c>
      <c r="P31" s="18">
        <v>0</v>
      </c>
      <c r="Q31" s="26" t="s">
        <v>116</v>
      </c>
      <c r="R31" s="26" t="s">
        <v>117</v>
      </c>
      <c r="S31" s="26" t="s">
        <v>118</v>
      </c>
      <c r="T31" s="26" t="s">
        <v>116</v>
      </c>
      <c r="U31" s="25" t="s">
        <v>117</v>
      </c>
      <c r="V31" s="25" t="s">
        <v>119</v>
      </c>
      <c r="W31" s="19" t="str">
        <f>+M31</f>
        <v>salida por trabajos de levantamiento topografico para realización de presupuesto para la ampliación de alcantarillado en la colonia Solidaridad y Libertad</v>
      </c>
      <c r="X31" s="22">
        <v>44627</v>
      </c>
      <c r="Y31" s="22">
        <f>+X31</f>
        <v>44627</v>
      </c>
      <c r="Z31" s="19">
        <v>26</v>
      </c>
      <c r="AA31" s="19">
        <v>1872</v>
      </c>
      <c r="AB31" s="19">
        <f>+AA31</f>
        <v>1872</v>
      </c>
      <c r="AC31" s="22">
        <f>+Y31+2</f>
        <v>44629</v>
      </c>
      <c r="AD31" s="32" t="s">
        <v>223</v>
      </c>
      <c r="AE31" s="24">
        <v>1</v>
      </c>
      <c r="AF31" s="3" t="s">
        <v>145</v>
      </c>
      <c r="AG31" s="27" t="s">
        <v>200</v>
      </c>
      <c r="AH31" s="22">
        <v>44568</v>
      </c>
      <c r="AI31" s="22">
        <v>44651</v>
      </c>
    </row>
    <row r="32" spans="1:35" x14ac:dyDescent="0.25">
      <c r="A32" s="19">
        <v>2022</v>
      </c>
      <c r="B32" s="22">
        <v>44562</v>
      </c>
      <c r="C32" s="22">
        <v>44651</v>
      </c>
      <c r="D32" s="27" t="s">
        <v>90</v>
      </c>
      <c r="E32" s="27" t="s">
        <v>90</v>
      </c>
      <c r="F32" s="25" t="s">
        <v>191</v>
      </c>
      <c r="G32" s="19" t="str">
        <f t="shared" si="0"/>
        <v xml:space="preserve">Coordinacion de Administración y Finanzas </v>
      </c>
      <c r="H32" s="25" t="s">
        <v>192</v>
      </c>
      <c r="I32" s="25" t="s">
        <v>153</v>
      </c>
      <c r="J32" s="25" t="s">
        <v>154</v>
      </c>
      <c r="K32" s="25" t="s">
        <v>155</v>
      </c>
      <c r="L32" s="28" t="s">
        <v>101</v>
      </c>
      <c r="M32" s="29" t="s">
        <v>193</v>
      </c>
      <c r="N32" s="26" t="s">
        <v>103</v>
      </c>
      <c r="O32" s="18">
        <v>0</v>
      </c>
      <c r="P32" s="18">
        <v>0</v>
      </c>
      <c r="Q32" s="26" t="s">
        <v>116</v>
      </c>
      <c r="R32" s="26" t="s">
        <v>117</v>
      </c>
      <c r="S32" s="26" t="s">
        <v>118</v>
      </c>
      <c r="T32" s="26" t="s">
        <v>116</v>
      </c>
      <c r="U32" s="25" t="s">
        <v>117</v>
      </c>
      <c r="V32" s="25" t="s">
        <v>136</v>
      </c>
      <c r="W32" s="19" t="str">
        <f t="shared" si="1"/>
        <v xml:space="preserve">Salida a la Ciudad de La Paz, para acudir a la Dirección de ISSSTE </v>
      </c>
      <c r="X32" s="22">
        <v>44629</v>
      </c>
      <c r="Y32" s="22">
        <v>44631</v>
      </c>
      <c r="Z32" s="19">
        <v>24</v>
      </c>
      <c r="AA32" s="19">
        <f>+AB32/3</f>
        <v>1872</v>
      </c>
      <c r="AB32" s="19">
        <v>5616</v>
      </c>
      <c r="AC32" s="22">
        <f t="shared" si="2"/>
        <v>44633</v>
      </c>
      <c r="AD32" s="32" t="s">
        <v>224</v>
      </c>
      <c r="AE32" s="24">
        <v>1</v>
      </c>
      <c r="AF32" s="3" t="s">
        <v>145</v>
      </c>
      <c r="AG32" s="27" t="s">
        <v>200</v>
      </c>
      <c r="AH32" s="22">
        <v>44568</v>
      </c>
      <c r="AI32" s="22">
        <v>44651</v>
      </c>
    </row>
    <row r="33" spans="1:35" ht="30" x14ac:dyDescent="0.25">
      <c r="A33" s="19">
        <v>2022</v>
      </c>
      <c r="B33" s="22">
        <v>44562</v>
      </c>
      <c r="C33" s="22">
        <v>44651</v>
      </c>
      <c r="D33" s="27" t="s">
        <v>90</v>
      </c>
      <c r="E33" s="27" t="s">
        <v>90</v>
      </c>
      <c r="F33" s="25" t="s">
        <v>146</v>
      </c>
      <c r="G33" s="19" t="str">
        <f t="shared" ref="G33:G39" si="6">+F33</f>
        <v>Auxiliar administrativo</v>
      </c>
      <c r="H33" s="25" t="s">
        <v>158</v>
      </c>
      <c r="I33" s="25" t="s">
        <v>125</v>
      </c>
      <c r="J33" s="25" t="s">
        <v>126</v>
      </c>
      <c r="K33" s="25" t="s">
        <v>127</v>
      </c>
      <c r="L33" s="28" t="s">
        <v>101</v>
      </c>
      <c r="M33" s="29" t="s">
        <v>195</v>
      </c>
      <c r="N33" s="26" t="s">
        <v>103</v>
      </c>
      <c r="O33" s="18">
        <v>0</v>
      </c>
      <c r="P33" s="18">
        <v>0</v>
      </c>
      <c r="Q33" s="26" t="s">
        <v>116</v>
      </c>
      <c r="R33" s="26" t="s">
        <v>117</v>
      </c>
      <c r="S33" s="26" t="s">
        <v>118</v>
      </c>
      <c r="T33" s="26" t="s">
        <v>116</v>
      </c>
      <c r="U33" s="25" t="s">
        <v>117</v>
      </c>
      <c r="V33" s="25" t="s">
        <v>119</v>
      </c>
      <c r="W33" s="19" t="str">
        <f t="shared" ref="W33:W39" si="7">+M33</f>
        <v xml:space="preserve">Salida a la comunidad de Guerrero Negro para hacer levantamiento topografico para la red de drenaje </v>
      </c>
      <c r="X33" s="22">
        <v>44638</v>
      </c>
      <c r="Y33" s="22">
        <f>+X33</f>
        <v>44638</v>
      </c>
      <c r="Z33" s="19">
        <v>32</v>
      </c>
      <c r="AA33" s="19">
        <v>400</v>
      </c>
      <c r="AB33" s="19">
        <v>400</v>
      </c>
      <c r="AC33" s="22">
        <f t="shared" ref="AC33:AC39" si="8">+Y33+2</f>
        <v>44640</v>
      </c>
      <c r="AD33" s="32" t="s">
        <v>225</v>
      </c>
      <c r="AE33" s="24">
        <v>1</v>
      </c>
      <c r="AF33" s="3" t="s">
        <v>145</v>
      </c>
      <c r="AG33" s="27" t="s">
        <v>200</v>
      </c>
      <c r="AH33" s="22">
        <v>44568</v>
      </c>
      <c r="AI33" s="22">
        <v>44651</v>
      </c>
    </row>
    <row r="34" spans="1:35" ht="30" x14ac:dyDescent="0.25">
      <c r="A34" s="19">
        <v>2022</v>
      </c>
      <c r="B34" s="22">
        <v>44562</v>
      </c>
      <c r="C34" s="22">
        <v>44651</v>
      </c>
      <c r="D34" s="27" t="s">
        <v>90</v>
      </c>
      <c r="E34" s="27" t="s">
        <v>90</v>
      </c>
      <c r="F34" s="25" t="s">
        <v>146</v>
      </c>
      <c r="G34" s="19" t="str">
        <f t="shared" si="6"/>
        <v>Auxiliar administrativo</v>
      </c>
      <c r="H34" s="25" t="s">
        <v>158</v>
      </c>
      <c r="I34" s="25" t="s">
        <v>149</v>
      </c>
      <c r="J34" s="25" t="s">
        <v>132</v>
      </c>
      <c r="K34" s="25" t="s">
        <v>129</v>
      </c>
      <c r="L34" s="28" t="s">
        <v>101</v>
      </c>
      <c r="M34" s="29" t="s">
        <v>195</v>
      </c>
      <c r="N34" s="26" t="s">
        <v>103</v>
      </c>
      <c r="O34" s="18">
        <v>0</v>
      </c>
      <c r="P34" s="18">
        <v>0</v>
      </c>
      <c r="Q34" s="26" t="s">
        <v>116</v>
      </c>
      <c r="R34" s="26" t="s">
        <v>117</v>
      </c>
      <c r="S34" s="26" t="s">
        <v>118</v>
      </c>
      <c r="T34" s="26" t="s">
        <v>116</v>
      </c>
      <c r="U34" s="25" t="s">
        <v>117</v>
      </c>
      <c r="V34" s="25" t="s">
        <v>119</v>
      </c>
      <c r="W34" s="19" t="str">
        <f t="shared" si="7"/>
        <v xml:space="preserve">Salida a la comunidad de Guerrero Negro para hacer levantamiento topografico para la red de drenaje </v>
      </c>
      <c r="X34" s="22">
        <v>44638</v>
      </c>
      <c r="Y34" s="22">
        <f>+X34</f>
        <v>44638</v>
      </c>
      <c r="Z34" s="19">
        <v>27</v>
      </c>
      <c r="AA34" s="19">
        <v>400</v>
      </c>
      <c r="AB34" s="19">
        <v>400</v>
      </c>
      <c r="AC34" s="22">
        <f t="shared" si="8"/>
        <v>44640</v>
      </c>
      <c r="AD34" s="32" t="s">
        <v>226</v>
      </c>
      <c r="AE34" s="24">
        <v>1</v>
      </c>
      <c r="AF34" s="3" t="s">
        <v>145</v>
      </c>
      <c r="AG34" s="27" t="s">
        <v>200</v>
      </c>
      <c r="AH34" s="22">
        <v>44568</v>
      </c>
      <c r="AI34" s="22">
        <v>44651</v>
      </c>
    </row>
    <row r="35" spans="1:35" ht="30" x14ac:dyDescent="0.25">
      <c r="A35" s="19">
        <v>2022</v>
      </c>
      <c r="B35" s="22">
        <v>44562</v>
      </c>
      <c r="C35" s="22">
        <v>44651</v>
      </c>
      <c r="D35" s="27" t="s">
        <v>90</v>
      </c>
      <c r="E35" s="27" t="s">
        <v>90</v>
      </c>
      <c r="F35" s="25" t="s">
        <v>120</v>
      </c>
      <c r="G35" s="19" t="str">
        <f t="shared" si="6"/>
        <v>Director General</v>
      </c>
      <c r="H35" s="25" t="s">
        <v>121</v>
      </c>
      <c r="I35" s="25" t="s">
        <v>163</v>
      </c>
      <c r="J35" s="25" t="s">
        <v>150</v>
      </c>
      <c r="K35" s="25" t="s">
        <v>144</v>
      </c>
      <c r="L35" s="28" t="s">
        <v>101</v>
      </c>
      <c r="M35" s="29" t="s">
        <v>197</v>
      </c>
      <c r="N35" s="26" t="s">
        <v>103</v>
      </c>
      <c r="O35" s="18">
        <v>0</v>
      </c>
      <c r="P35" s="18">
        <v>0</v>
      </c>
      <c r="Q35" s="26" t="s">
        <v>116</v>
      </c>
      <c r="R35" s="26" t="s">
        <v>117</v>
      </c>
      <c r="S35" s="26" t="s">
        <v>118</v>
      </c>
      <c r="T35" s="26" t="s">
        <v>116</v>
      </c>
      <c r="U35" s="25" t="s">
        <v>117</v>
      </c>
      <c r="V35" s="25" t="s">
        <v>119</v>
      </c>
      <c r="W35" s="19" t="str">
        <f t="shared" si="7"/>
        <v xml:space="preserve">Salida a la comunidad de Guerrero Negro para asistir a reunión con el personal de CONAGUA. </v>
      </c>
      <c r="X35" s="22">
        <v>44642</v>
      </c>
      <c r="Y35" s="22">
        <v>44643</v>
      </c>
      <c r="Z35" s="19">
        <v>29</v>
      </c>
      <c r="AA35" s="19">
        <v>1750</v>
      </c>
      <c r="AB35" s="19">
        <v>3500</v>
      </c>
      <c r="AC35" s="22">
        <f t="shared" si="8"/>
        <v>44645</v>
      </c>
      <c r="AD35" s="32" t="s">
        <v>227</v>
      </c>
      <c r="AE35" s="24">
        <v>1</v>
      </c>
      <c r="AF35" s="3" t="s">
        <v>145</v>
      </c>
      <c r="AG35" s="27" t="s">
        <v>200</v>
      </c>
      <c r="AH35" s="22">
        <v>44568</v>
      </c>
      <c r="AI35" s="22">
        <v>44651</v>
      </c>
    </row>
    <row r="36" spans="1:35" ht="30" x14ac:dyDescent="0.25">
      <c r="A36" s="19">
        <v>2022</v>
      </c>
      <c r="B36" s="22">
        <v>44562</v>
      </c>
      <c r="C36" s="22">
        <v>44651</v>
      </c>
      <c r="D36" s="27" t="s">
        <v>90</v>
      </c>
      <c r="E36" s="27" t="s">
        <v>90</v>
      </c>
      <c r="F36" s="25" t="s">
        <v>174</v>
      </c>
      <c r="G36" s="19" t="str">
        <f t="shared" si="6"/>
        <v xml:space="preserve">Directora Operativa y Administrativa </v>
      </c>
      <c r="H36" s="25" t="s">
        <v>174</v>
      </c>
      <c r="I36" s="25" t="s">
        <v>151</v>
      </c>
      <c r="J36" s="25" t="s">
        <v>175</v>
      </c>
      <c r="K36" s="25" t="s">
        <v>152</v>
      </c>
      <c r="L36" s="28" t="s">
        <v>101</v>
      </c>
      <c r="M36" s="29" t="s">
        <v>197</v>
      </c>
      <c r="N36" s="26" t="s">
        <v>103</v>
      </c>
      <c r="O36" s="18">
        <v>0</v>
      </c>
      <c r="P36" s="18">
        <v>0</v>
      </c>
      <c r="Q36" s="26" t="s">
        <v>116</v>
      </c>
      <c r="R36" s="26" t="s">
        <v>117</v>
      </c>
      <c r="S36" s="26" t="s">
        <v>118</v>
      </c>
      <c r="T36" s="26" t="s">
        <v>116</v>
      </c>
      <c r="U36" s="25" t="s">
        <v>117</v>
      </c>
      <c r="V36" s="25" t="s">
        <v>199</v>
      </c>
      <c r="W36" s="19" t="str">
        <f t="shared" si="7"/>
        <v xml:space="preserve">Salida a la comunidad de Guerrero Negro para asistir a reunión con el personal de CONAGUA. </v>
      </c>
      <c r="X36" s="22">
        <v>44642</v>
      </c>
      <c r="Y36" s="22">
        <v>44643</v>
      </c>
      <c r="Z36" s="19">
        <v>33</v>
      </c>
      <c r="AA36" s="19">
        <v>1750</v>
      </c>
      <c r="AB36" s="19">
        <v>3500</v>
      </c>
      <c r="AC36" s="22">
        <f t="shared" si="8"/>
        <v>44645</v>
      </c>
      <c r="AD36" s="32" t="s">
        <v>228</v>
      </c>
      <c r="AE36" s="24">
        <v>1</v>
      </c>
      <c r="AF36" s="3" t="s">
        <v>145</v>
      </c>
      <c r="AG36" s="27" t="s">
        <v>200</v>
      </c>
      <c r="AH36" s="22">
        <v>44568</v>
      </c>
      <c r="AI36" s="22">
        <v>44651</v>
      </c>
    </row>
    <row r="37" spans="1:35" x14ac:dyDescent="0.25">
      <c r="A37" s="19">
        <v>2022</v>
      </c>
      <c r="B37" s="22">
        <v>44562</v>
      </c>
      <c r="C37" s="22">
        <v>44651</v>
      </c>
      <c r="D37" s="27" t="s">
        <v>90</v>
      </c>
      <c r="E37" s="27" t="s">
        <v>90</v>
      </c>
      <c r="F37" s="25" t="s">
        <v>174</v>
      </c>
      <c r="G37" s="19" t="str">
        <f t="shared" si="6"/>
        <v xml:space="preserve">Directora Operativa y Administrativa </v>
      </c>
      <c r="H37" s="25" t="s">
        <v>174</v>
      </c>
      <c r="I37" s="25" t="s">
        <v>151</v>
      </c>
      <c r="J37" s="25" t="s">
        <v>175</v>
      </c>
      <c r="K37" s="25" t="s">
        <v>152</v>
      </c>
      <c r="L37" s="28" t="s">
        <v>101</v>
      </c>
      <c r="M37" s="29" t="s">
        <v>198</v>
      </c>
      <c r="N37" s="26" t="s">
        <v>103</v>
      </c>
      <c r="O37" s="18">
        <v>0</v>
      </c>
      <c r="P37" s="18">
        <v>0</v>
      </c>
      <c r="Q37" s="26" t="s">
        <v>116</v>
      </c>
      <c r="R37" s="26" t="s">
        <v>117</v>
      </c>
      <c r="S37" s="26" t="s">
        <v>118</v>
      </c>
      <c r="T37" s="26" t="s">
        <v>116</v>
      </c>
      <c r="U37" s="25" t="s">
        <v>117</v>
      </c>
      <c r="V37" s="25" t="s">
        <v>136</v>
      </c>
      <c r="W37" s="19" t="str">
        <f t="shared" si="7"/>
        <v>Salida a la ciudad de La Paz por curso capacitación PROAGUA 2022</v>
      </c>
      <c r="X37" s="22">
        <v>44644</v>
      </c>
      <c r="Y37" s="22">
        <v>44646</v>
      </c>
      <c r="Z37" s="19">
        <v>34</v>
      </c>
      <c r="AA37" s="19">
        <f>+AB37/3</f>
        <v>2320</v>
      </c>
      <c r="AB37" s="19">
        <v>6960</v>
      </c>
      <c r="AC37" s="22">
        <f t="shared" si="8"/>
        <v>44648</v>
      </c>
      <c r="AD37" s="32" t="s">
        <v>229</v>
      </c>
      <c r="AE37" s="24">
        <v>1</v>
      </c>
      <c r="AF37" s="3" t="s">
        <v>145</v>
      </c>
      <c r="AG37" s="27" t="s">
        <v>200</v>
      </c>
      <c r="AH37" s="22">
        <v>44568</v>
      </c>
      <c r="AI37" s="22">
        <v>44651</v>
      </c>
    </row>
    <row r="38" spans="1:35" x14ac:dyDescent="0.25">
      <c r="A38" s="19">
        <v>2022</v>
      </c>
      <c r="B38" s="22">
        <v>44562</v>
      </c>
      <c r="C38" s="22">
        <v>44651</v>
      </c>
      <c r="D38" s="27" t="s">
        <v>90</v>
      </c>
      <c r="E38" s="27" t="s">
        <v>90</v>
      </c>
      <c r="F38" s="25" t="s">
        <v>120</v>
      </c>
      <c r="G38" s="19" t="str">
        <f t="shared" si="6"/>
        <v>Director General</v>
      </c>
      <c r="H38" s="25" t="s">
        <v>121</v>
      </c>
      <c r="I38" s="25" t="s">
        <v>163</v>
      </c>
      <c r="J38" s="25" t="s">
        <v>150</v>
      </c>
      <c r="K38" s="25" t="s">
        <v>144</v>
      </c>
      <c r="L38" s="28" t="s">
        <v>101</v>
      </c>
      <c r="M38" s="29" t="s">
        <v>198</v>
      </c>
      <c r="N38" s="26" t="s">
        <v>103</v>
      </c>
      <c r="O38" s="18">
        <v>0</v>
      </c>
      <c r="P38" s="18">
        <v>0</v>
      </c>
      <c r="Q38" s="26" t="s">
        <v>116</v>
      </c>
      <c r="R38" s="26" t="s">
        <v>117</v>
      </c>
      <c r="S38" s="26" t="s">
        <v>118</v>
      </c>
      <c r="T38" s="26" t="s">
        <v>116</v>
      </c>
      <c r="U38" s="25" t="s">
        <v>117</v>
      </c>
      <c r="V38" s="25" t="s">
        <v>131</v>
      </c>
      <c r="W38" s="19" t="str">
        <f t="shared" si="7"/>
        <v>Salida a la ciudad de La Paz por curso capacitación PROAGUA 2022</v>
      </c>
      <c r="X38" s="22">
        <v>44644</v>
      </c>
      <c r="Y38" s="22">
        <v>44646</v>
      </c>
      <c r="Z38" s="19">
        <v>30</v>
      </c>
      <c r="AA38" s="19">
        <f>+AB38/3</f>
        <v>2320</v>
      </c>
      <c r="AB38" s="19">
        <v>6960</v>
      </c>
      <c r="AC38" s="22">
        <f t="shared" si="8"/>
        <v>44648</v>
      </c>
      <c r="AD38" s="32" t="s">
        <v>227</v>
      </c>
      <c r="AE38" s="24">
        <v>1</v>
      </c>
      <c r="AF38" s="3" t="s">
        <v>145</v>
      </c>
      <c r="AG38" s="27" t="s">
        <v>200</v>
      </c>
      <c r="AH38" s="22">
        <v>44568</v>
      </c>
      <c r="AI38" s="22">
        <v>44651</v>
      </c>
    </row>
    <row r="39" spans="1:35" ht="30" x14ac:dyDescent="0.25">
      <c r="A39" s="19">
        <v>2022</v>
      </c>
      <c r="B39" s="22">
        <v>44562</v>
      </c>
      <c r="C39" s="22">
        <v>44651</v>
      </c>
      <c r="D39" s="27" t="s">
        <v>90</v>
      </c>
      <c r="E39" s="27" t="s">
        <v>90</v>
      </c>
      <c r="F39" s="25" t="s">
        <v>157</v>
      </c>
      <c r="G39" s="19" t="str">
        <f t="shared" si="6"/>
        <v>Coordinacion de Planeación y Operación</v>
      </c>
      <c r="H39" s="25" t="s">
        <v>158</v>
      </c>
      <c r="I39" s="25" t="s">
        <v>142</v>
      </c>
      <c r="J39" s="25" t="s">
        <v>114</v>
      </c>
      <c r="K39" s="25" t="s">
        <v>115</v>
      </c>
      <c r="L39" s="28" t="s">
        <v>101</v>
      </c>
      <c r="M39" s="29" t="s">
        <v>189</v>
      </c>
      <c r="N39" s="26" t="s">
        <v>103</v>
      </c>
      <c r="O39" s="18">
        <v>0</v>
      </c>
      <c r="P39" s="18">
        <v>0</v>
      </c>
      <c r="Q39" s="26" t="s">
        <v>116</v>
      </c>
      <c r="R39" s="26" t="s">
        <v>117</v>
      </c>
      <c r="S39" s="26" t="s">
        <v>118</v>
      </c>
      <c r="T39" s="26" t="s">
        <v>116</v>
      </c>
      <c r="U39" s="25" t="s">
        <v>117</v>
      </c>
      <c r="V39" s="25" t="s">
        <v>130</v>
      </c>
      <c r="W39" s="19" t="str">
        <f t="shared" si="7"/>
        <v>Salir a la comunidad de Villa Alberto, al Acueducto (zona de pozos) por problemas electronicos en el pozo IV</v>
      </c>
      <c r="X39" s="22">
        <v>44645</v>
      </c>
      <c r="Y39" s="22">
        <f>+X39</f>
        <v>44645</v>
      </c>
      <c r="Z39" s="19">
        <v>22</v>
      </c>
      <c r="AA39" s="19">
        <v>400</v>
      </c>
      <c r="AB39" s="19">
        <v>400</v>
      </c>
      <c r="AC39" s="22">
        <f t="shared" si="8"/>
        <v>44647</v>
      </c>
      <c r="AD39" s="32" t="s">
        <v>230</v>
      </c>
      <c r="AE39" s="24">
        <v>1</v>
      </c>
      <c r="AF39" s="3" t="s">
        <v>145</v>
      </c>
      <c r="AG39" s="27" t="s">
        <v>200</v>
      </c>
      <c r="AH39" s="22">
        <v>44568</v>
      </c>
      <c r="AI39" s="22">
        <v>44651</v>
      </c>
    </row>
    <row r="40" spans="1:35" ht="30" x14ac:dyDescent="0.25">
      <c r="A40" s="19">
        <v>2022</v>
      </c>
      <c r="B40" s="22">
        <v>44562</v>
      </c>
      <c r="C40" s="22">
        <v>44651</v>
      </c>
      <c r="D40" s="27" t="s">
        <v>90</v>
      </c>
      <c r="E40" s="27" t="s">
        <v>90</v>
      </c>
      <c r="F40" s="25" t="s">
        <v>160</v>
      </c>
      <c r="G40" s="19" t="str">
        <f t="shared" si="0"/>
        <v>Calidad del Agua</v>
      </c>
      <c r="H40" s="25" t="s">
        <v>161</v>
      </c>
      <c r="I40" s="25" t="s">
        <v>147</v>
      </c>
      <c r="J40" s="25" t="s">
        <v>143</v>
      </c>
      <c r="K40" s="25" t="s">
        <v>148</v>
      </c>
      <c r="L40" s="28" t="s">
        <v>101</v>
      </c>
      <c r="M40" s="29" t="s">
        <v>194</v>
      </c>
      <c r="N40" s="26" t="s">
        <v>103</v>
      </c>
      <c r="O40" s="18">
        <v>0</v>
      </c>
      <c r="P40" s="18">
        <v>0</v>
      </c>
      <c r="Q40" s="26" t="s">
        <v>116</v>
      </c>
      <c r="R40" s="26" t="s">
        <v>117</v>
      </c>
      <c r="S40" s="26" t="s">
        <v>118</v>
      </c>
      <c r="T40" s="26" t="s">
        <v>116</v>
      </c>
      <c r="U40" s="25" t="s">
        <v>117</v>
      </c>
      <c r="V40" s="25" t="s">
        <v>141</v>
      </c>
      <c r="W40" s="19" t="str">
        <f t="shared" si="1"/>
        <v xml:space="preserve">Salida a la Comunidad de la Heroica Mulege rehabilitación del clorador </v>
      </c>
      <c r="X40" s="22">
        <v>44649</v>
      </c>
      <c r="Y40" s="22">
        <f t="shared" si="4"/>
        <v>44649</v>
      </c>
      <c r="Z40" s="19">
        <v>25</v>
      </c>
      <c r="AA40" s="19">
        <v>400</v>
      </c>
      <c r="AB40" s="19">
        <f t="shared" si="5"/>
        <v>400</v>
      </c>
      <c r="AC40" s="22">
        <f t="shared" si="2"/>
        <v>44651</v>
      </c>
      <c r="AD40" s="32" t="s">
        <v>231</v>
      </c>
      <c r="AE40" s="24">
        <v>1</v>
      </c>
      <c r="AF40" s="3" t="s">
        <v>145</v>
      </c>
      <c r="AG40" s="27" t="s">
        <v>200</v>
      </c>
      <c r="AH40" s="22">
        <v>44568</v>
      </c>
      <c r="AI40" s="22">
        <v>44651</v>
      </c>
    </row>
    <row r="41" spans="1:35" x14ac:dyDescent="0.25">
      <c r="A41" s="19">
        <v>2022</v>
      </c>
      <c r="B41" s="22">
        <v>44562</v>
      </c>
      <c r="C41" s="22">
        <v>44651</v>
      </c>
      <c r="D41" s="27" t="s">
        <v>90</v>
      </c>
      <c r="E41" s="27" t="s">
        <v>90</v>
      </c>
      <c r="F41" s="25" t="s">
        <v>146</v>
      </c>
      <c r="G41" s="19" t="str">
        <f t="shared" si="0"/>
        <v>Auxiliar administrativo</v>
      </c>
      <c r="H41" s="25" t="s">
        <v>158</v>
      </c>
      <c r="I41" s="25" t="s">
        <v>149</v>
      </c>
      <c r="J41" s="25" t="s">
        <v>132</v>
      </c>
      <c r="K41" s="25" t="s">
        <v>129</v>
      </c>
      <c r="L41" s="28" t="s">
        <v>101</v>
      </c>
      <c r="M41" s="29" t="s">
        <v>196</v>
      </c>
      <c r="N41" s="26" t="s">
        <v>103</v>
      </c>
      <c r="O41" s="18">
        <v>0</v>
      </c>
      <c r="P41" s="18">
        <v>0</v>
      </c>
      <c r="Q41" s="26" t="s">
        <v>116</v>
      </c>
      <c r="R41" s="26" t="s">
        <v>117</v>
      </c>
      <c r="S41" s="26" t="s">
        <v>118</v>
      </c>
      <c r="T41" s="26" t="s">
        <v>116</v>
      </c>
      <c r="U41" s="25" t="s">
        <v>117</v>
      </c>
      <c r="V41" s="25" t="s">
        <v>131</v>
      </c>
      <c r="W41" s="19" t="str">
        <f t="shared" si="1"/>
        <v>traslado de cuenta publica de los periodos 2018-2019</v>
      </c>
      <c r="X41" s="22">
        <v>44650</v>
      </c>
      <c r="Y41" s="22">
        <v>44651</v>
      </c>
      <c r="Z41" s="19">
        <v>28</v>
      </c>
      <c r="AA41" s="19">
        <v>936</v>
      </c>
      <c r="AB41" s="19">
        <f>936*2</f>
        <v>1872</v>
      </c>
      <c r="AC41" s="22">
        <f t="shared" si="2"/>
        <v>44653</v>
      </c>
      <c r="AD41" s="32" t="s">
        <v>232</v>
      </c>
      <c r="AE41" s="24">
        <v>1</v>
      </c>
      <c r="AF41" s="3" t="s">
        <v>145</v>
      </c>
      <c r="AG41" s="27" t="s">
        <v>200</v>
      </c>
      <c r="AH41" s="22">
        <v>44568</v>
      </c>
      <c r="AI41" s="22">
        <v>44651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hyperlinks>
    <hyperlink ref="AF12" r:id="rId1" xr:uid="{00000000-0004-0000-0100-000000000000}"/>
    <hyperlink ref="AF11:AF41" r:id="rId2" display="https://docs.wixstatic.com/ugd/0855ef_ca0619e51dd146dda4df839689d658b7.pdf" xr:uid="{00000000-0004-0000-0100-000001000000}"/>
    <hyperlink ref="AD14" r:id="rId3" xr:uid="{EF972BD4-93F5-4885-92BB-1534A6E7B816}"/>
    <hyperlink ref="AD13" r:id="rId4" xr:uid="{822C2C62-72FE-47EB-8E9D-19D9328C88B1}"/>
    <hyperlink ref="AD8" r:id="rId5" xr:uid="{972B07F0-6B9C-4686-9BCB-421B8F4512D1}"/>
  </hyperlinks>
  <pageMargins left="0.7" right="0.7" top="0.75" bottom="0.75" header="0.3" footer="0.3"/>
  <pageSetup orientation="portrait"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Tabla_468805!$A$4</xm:f>
          </x14:formula1>
          <xm:sqref>AE8:AE41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34"/>
  <sheetViews>
    <sheetView topLeftCell="A100" workbookViewId="0">
      <selection activeCell="A96" sqref="A96:XFD96"/>
    </sheetView>
  </sheetViews>
  <sheetFormatPr baseColWidth="10" defaultColWidth="9.140625" defaultRowHeight="15" x14ac:dyDescent="0.25"/>
  <cols>
    <col min="1" max="1" width="4" bestFit="1" customWidth="1"/>
    <col min="2" max="2" width="20.7109375" customWidth="1"/>
    <col min="3" max="3" width="27.7109375" style="2" customWidth="1"/>
    <col min="4" max="4" width="49" customWidth="1"/>
  </cols>
  <sheetData>
    <row r="1" spans="1:4" hidden="1" x14ac:dyDescent="0.25">
      <c r="A1" s="9"/>
      <c r="B1" s="9" t="s">
        <v>7</v>
      </c>
      <c r="C1" s="10" t="s">
        <v>10</v>
      </c>
      <c r="D1" t="s">
        <v>12</v>
      </c>
    </row>
    <row r="2" spans="1:4" hidden="1" x14ac:dyDescent="0.25">
      <c r="A2" s="9"/>
      <c r="B2" s="9" t="s">
        <v>105</v>
      </c>
      <c r="C2" s="10" t="s">
        <v>106</v>
      </c>
      <c r="D2" t="s">
        <v>107</v>
      </c>
    </row>
    <row r="3" spans="1:4" ht="60" x14ac:dyDescent="0.25">
      <c r="A3" s="4" t="s">
        <v>108</v>
      </c>
      <c r="B3" s="4" t="s">
        <v>109</v>
      </c>
      <c r="C3" s="4" t="s">
        <v>110</v>
      </c>
      <c r="D3" s="5" t="s">
        <v>111</v>
      </c>
    </row>
    <row r="4" spans="1:4" x14ac:dyDescent="0.25">
      <c r="A4" s="9">
        <v>1</v>
      </c>
      <c r="B4" s="9" t="s">
        <v>140</v>
      </c>
      <c r="C4" s="10" t="s">
        <v>139</v>
      </c>
      <c r="D4" s="6">
        <v>2320</v>
      </c>
    </row>
    <row r="5" spans="1:4" x14ac:dyDescent="0.25">
      <c r="A5" s="9">
        <v>2</v>
      </c>
      <c r="B5" s="9" t="s">
        <v>140</v>
      </c>
      <c r="C5" s="10" t="s">
        <v>139</v>
      </c>
      <c r="D5" s="6">
        <v>850</v>
      </c>
    </row>
    <row r="6" spans="1:4" x14ac:dyDescent="0.25">
      <c r="A6" s="9">
        <v>3</v>
      </c>
      <c r="B6" s="9" t="s">
        <v>140</v>
      </c>
      <c r="C6" s="10" t="s">
        <v>139</v>
      </c>
      <c r="D6" s="6">
        <v>1400</v>
      </c>
    </row>
    <row r="7" spans="1:4" x14ac:dyDescent="0.25">
      <c r="A7" s="9">
        <v>4</v>
      </c>
      <c r="B7" s="9" t="s">
        <v>140</v>
      </c>
      <c r="C7" s="10" t="s">
        <v>139</v>
      </c>
      <c r="D7" s="6">
        <v>850</v>
      </c>
    </row>
    <row r="8" spans="1:4" x14ac:dyDescent="0.25">
      <c r="A8" s="9">
        <v>5</v>
      </c>
      <c r="B8" s="9" t="s">
        <v>140</v>
      </c>
      <c r="C8" s="10" t="s">
        <v>139</v>
      </c>
      <c r="D8" s="6">
        <v>2320</v>
      </c>
    </row>
    <row r="9" spans="1:4" x14ac:dyDescent="0.25">
      <c r="A9" s="9">
        <v>6</v>
      </c>
      <c r="B9" s="9" t="s">
        <v>140</v>
      </c>
      <c r="C9" s="10" t="s">
        <v>139</v>
      </c>
      <c r="D9" s="6">
        <v>936</v>
      </c>
    </row>
    <row r="10" spans="1:4" x14ac:dyDescent="0.25">
      <c r="A10" s="9">
        <v>7</v>
      </c>
      <c r="B10" s="9" t="s">
        <v>140</v>
      </c>
      <c r="C10" s="10" t="s">
        <v>139</v>
      </c>
      <c r="D10" s="6">
        <v>1750</v>
      </c>
    </row>
    <row r="11" spans="1:4" x14ac:dyDescent="0.25">
      <c r="A11" s="9">
        <v>8</v>
      </c>
      <c r="B11" s="9" t="s">
        <v>140</v>
      </c>
      <c r="C11" s="10" t="s">
        <v>139</v>
      </c>
      <c r="D11" s="6">
        <v>1200</v>
      </c>
    </row>
    <row r="12" spans="1:4" x14ac:dyDescent="0.25">
      <c r="A12" s="9">
        <v>9</v>
      </c>
      <c r="B12" s="9" t="s">
        <v>140</v>
      </c>
      <c r="C12" s="10" t="s">
        <v>139</v>
      </c>
      <c r="D12" s="6">
        <v>1287</v>
      </c>
    </row>
    <row r="13" spans="1:4" x14ac:dyDescent="0.25">
      <c r="A13" s="9">
        <v>10</v>
      </c>
      <c r="B13" s="9" t="s">
        <v>140</v>
      </c>
      <c r="C13" s="10" t="s">
        <v>139</v>
      </c>
      <c r="D13" s="6">
        <v>936</v>
      </c>
    </row>
    <row r="14" spans="1:4" x14ac:dyDescent="0.25">
      <c r="A14" s="9">
        <v>11</v>
      </c>
      <c r="B14" s="9" t="s">
        <v>140</v>
      </c>
      <c r="C14" s="10" t="s">
        <v>139</v>
      </c>
      <c r="D14" s="6">
        <v>400</v>
      </c>
    </row>
    <row r="15" spans="1:4" x14ac:dyDescent="0.25">
      <c r="A15" s="9">
        <v>12</v>
      </c>
      <c r="B15" s="9" t="s">
        <v>140</v>
      </c>
      <c r="C15" s="10" t="s">
        <v>139</v>
      </c>
      <c r="D15" s="6">
        <v>600</v>
      </c>
    </row>
    <row r="16" spans="1:4" x14ac:dyDescent="0.25">
      <c r="A16" s="9">
        <v>13</v>
      </c>
      <c r="B16" s="9" t="s">
        <v>140</v>
      </c>
      <c r="C16" s="10" t="s">
        <v>139</v>
      </c>
      <c r="D16" s="6">
        <v>400</v>
      </c>
    </row>
    <row r="17" spans="1:4" x14ac:dyDescent="0.25">
      <c r="A17" s="9">
        <v>14</v>
      </c>
      <c r="B17" s="9" t="s">
        <v>140</v>
      </c>
      <c r="C17" s="10" t="s">
        <v>139</v>
      </c>
      <c r="D17" s="7">
        <v>400</v>
      </c>
    </row>
    <row r="18" spans="1:4" x14ac:dyDescent="0.25">
      <c r="A18" s="9">
        <v>15</v>
      </c>
      <c r="B18" s="9" t="s">
        <v>140</v>
      </c>
      <c r="C18" s="10" t="s">
        <v>139</v>
      </c>
      <c r="D18" s="7">
        <v>1200</v>
      </c>
    </row>
    <row r="19" spans="1:4" x14ac:dyDescent="0.25">
      <c r="A19" s="9">
        <v>16</v>
      </c>
      <c r="B19" s="9" t="s">
        <v>140</v>
      </c>
      <c r="C19" s="10" t="s">
        <v>139</v>
      </c>
      <c r="D19" s="6">
        <v>1750</v>
      </c>
    </row>
    <row r="20" spans="1:4" x14ac:dyDescent="0.25">
      <c r="A20" s="9">
        <v>17</v>
      </c>
      <c r="B20" s="9" t="s">
        <v>140</v>
      </c>
      <c r="C20" s="10" t="s">
        <v>139</v>
      </c>
      <c r="D20" s="6">
        <v>1200</v>
      </c>
    </row>
    <row r="21" spans="1:4" x14ac:dyDescent="0.25">
      <c r="A21" s="9">
        <v>18</v>
      </c>
      <c r="B21" s="9" t="s">
        <v>140</v>
      </c>
      <c r="C21" s="10" t="s">
        <v>139</v>
      </c>
      <c r="D21" s="6">
        <v>850</v>
      </c>
    </row>
    <row r="22" spans="1:4" x14ac:dyDescent="0.25">
      <c r="A22" s="9">
        <v>19</v>
      </c>
      <c r="B22" s="9" t="s">
        <v>140</v>
      </c>
      <c r="C22" s="10" t="s">
        <v>139</v>
      </c>
      <c r="D22" s="6">
        <v>850</v>
      </c>
    </row>
    <row r="23" spans="1:4" x14ac:dyDescent="0.25">
      <c r="A23" s="9">
        <v>20</v>
      </c>
      <c r="B23" s="9" t="s">
        <v>140</v>
      </c>
      <c r="C23" s="10" t="s">
        <v>139</v>
      </c>
      <c r="D23" s="6">
        <v>850</v>
      </c>
    </row>
    <row r="24" spans="1:4" x14ac:dyDescent="0.25">
      <c r="A24" s="9">
        <v>21</v>
      </c>
      <c r="B24" s="9" t="s">
        <v>140</v>
      </c>
      <c r="C24" s="10" t="s">
        <v>139</v>
      </c>
      <c r="D24" s="6">
        <v>850</v>
      </c>
    </row>
    <row r="25" spans="1:4" x14ac:dyDescent="0.25">
      <c r="A25" s="9">
        <v>22</v>
      </c>
      <c r="B25" s="9" t="s">
        <v>140</v>
      </c>
      <c r="C25" s="10" t="s">
        <v>139</v>
      </c>
      <c r="D25" s="6">
        <v>1750</v>
      </c>
    </row>
    <row r="26" spans="1:4" x14ac:dyDescent="0.25">
      <c r="A26" s="9">
        <v>23</v>
      </c>
      <c r="B26" s="9" t="s">
        <v>140</v>
      </c>
      <c r="C26" s="10" t="s">
        <v>139</v>
      </c>
      <c r="D26" s="6">
        <v>500</v>
      </c>
    </row>
    <row r="27" spans="1:4" x14ac:dyDescent="0.25">
      <c r="A27" s="9">
        <v>24</v>
      </c>
      <c r="B27" s="9" t="s">
        <v>140</v>
      </c>
      <c r="C27" s="10" t="s">
        <v>139</v>
      </c>
      <c r="D27" s="6">
        <v>400</v>
      </c>
    </row>
    <row r="28" spans="1:4" x14ac:dyDescent="0.25">
      <c r="A28" s="9">
        <v>25</v>
      </c>
      <c r="B28" s="9" t="s">
        <v>140</v>
      </c>
      <c r="C28" s="10" t="s">
        <v>139</v>
      </c>
      <c r="D28" s="6">
        <v>1200</v>
      </c>
    </row>
    <row r="29" spans="1:4" x14ac:dyDescent="0.25">
      <c r="A29" s="9">
        <v>26</v>
      </c>
      <c r="B29" s="9" t="s">
        <v>140</v>
      </c>
      <c r="C29" s="10" t="s">
        <v>139</v>
      </c>
      <c r="D29" s="6">
        <v>500</v>
      </c>
    </row>
    <row r="30" spans="1:4" x14ac:dyDescent="0.25">
      <c r="A30" s="9">
        <v>27</v>
      </c>
      <c r="B30" s="9" t="s">
        <v>140</v>
      </c>
      <c r="C30" s="10" t="s">
        <v>139</v>
      </c>
      <c r="D30" s="6">
        <v>850</v>
      </c>
    </row>
    <row r="31" spans="1:4" x14ac:dyDescent="0.25">
      <c r="A31" s="9">
        <v>28</v>
      </c>
      <c r="B31" s="9" t="s">
        <v>140</v>
      </c>
      <c r="C31" s="10" t="s">
        <v>139</v>
      </c>
      <c r="D31" s="6">
        <v>1400</v>
      </c>
    </row>
    <row r="32" spans="1:4" x14ac:dyDescent="0.25">
      <c r="A32" s="9">
        <v>29</v>
      </c>
      <c r="B32" s="9" t="s">
        <v>140</v>
      </c>
      <c r="C32" s="10" t="s">
        <v>139</v>
      </c>
      <c r="D32" s="6">
        <v>1200</v>
      </c>
    </row>
    <row r="33" spans="1:4" x14ac:dyDescent="0.25">
      <c r="A33" s="9">
        <v>30</v>
      </c>
      <c r="B33" s="9" t="s">
        <v>140</v>
      </c>
      <c r="C33" s="10" t="s">
        <v>139</v>
      </c>
      <c r="D33" s="6">
        <v>400</v>
      </c>
    </row>
    <row r="34" spans="1:4" x14ac:dyDescent="0.25">
      <c r="A34" s="9">
        <v>31</v>
      </c>
      <c r="B34" s="9" t="s">
        <v>140</v>
      </c>
      <c r="C34" s="10" t="s">
        <v>139</v>
      </c>
      <c r="D34" s="6">
        <v>400</v>
      </c>
    </row>
    <row r="35" spans="1:4" x14ac:dyDescent="0.25">
      <c r="A35" s="9">
        <v>32</v>
      </c>
      <c r="B35" s="9" t="s">
        <v>140</v>
      </c>
      <c r="C35" s="10" t="s">
        <v>139</v>
      </c>
      <c r="D35" s="6">
        <v>850</v>
      </c>
    </row>
    <row r="36" spans="1:4" x14ac:dyDescent="0.25">
      <c r="A36" s="9">
        <v>33</v>
      </c>
      <c r="B36" s="9" t="s">
        <v>140</v>
      </c>
      <c r="C36" s="10" t="s">
        <v>139</v>
      </c>
      <c r="D36" s="6">
        <v>600</v>
      </c>
    </row>
    <row r="37" spans="1:4" x14ac:dyDescent="0.25">
      <c r="A37" s="9">
        <v>34</v>
      </c>
      <c r="B37" s="9" t="s">
        <v>140</v>
      </c>
      <c r="C37" s="10" t="s">
        <v>139</v>
      </c>
      <c r="D37" s="6">
        <v>500</v>
      </c>
    </row>
    <row r="38" spans="1:4" x14ac:dyDescent="0.25">
      <c r="A38" s="9">
        <v>35</v>
      </c>
      <c r="B38" s="9" t="s">
        <v>140</v>
      </c>
      <c r="C38" s="10" t="s">
        <v>139</v>
      </c>
      <c r="D38" s="6">
        <v>1287</v>
      </c>
    </row>
    <row r="39" spans="1:4" x14ac:dyDescent="0.25">
      <c r="A39" s="9">
        <v>36</v>
      </c>
      <c r="B39" s="9" t="s">
        <v>140</v>
      </c>
      <c r="C39" s="10" t="s">
        <v>139</v>
      </c>
      <c r="D39" s="6">
        <v>1287</v>
      </c>
    </row>
    <row r="40" spans="1:4" x14ac:dyDescent="0.25">
      <c r="A40" s="9">
        <v>37</v>
      </c>
      <c r="B40" s="9" t="s">
        <v>140</v>
      </c>
      <c r="C40" s="10" t="s">
        <v>139</v>
      </c>
      <c r="D40" s="6">
        <v>936</v>
      </c>
    </row>
    <row r="41" spans="1:4" x14ac:dyDescent="0.25">
      <c r="A41" s="9">
        <v>38</v>
      </c>
      <c r="B41" s="9" t="s">
        <v>140</v>
      </c>
      <c r="C41" s="10" t="s">
        <v>139</v>
      </c>
      <c r="D41" s="6">
        <v>1750</v>
      </c>
    </row>
    <row r="42" spans="1:4" x14ac:dyDescent="0.25">
      <c r="A42" s="9">
        <v>39</v>
      </c>
      <c r="B42" s="9" t="s">
        <v>140</v>
      </c>
      <c r="C42" s="10" t="s">
        <v>139</v>
      </c>
      <c r="D42" s="6">
        <v>400</v>
      </c>
    </row>
    <row r="43" spans="1:4" x14ac:dyDescent="0.25">
      <c r="A43" s="9">
        <v>40</v>
      </c>
      <c r="B43" s="9" t="s">
        <v>140</v>
      </c>
      <c r="C43" s="10" t="s">
        <v>139</v>
      </c>
      <c r="D43" s="6">
        <v>400</v>
      </c>
    </row>
    <row r="44" spans="1:4" x14ac:dyDescent="0.25">
      <c r="A44" s="9">
        <v>41</v>
      </c>
      <c r="B44" s="9" t="s">
        <v>140</v>
      </c>
      <c r="C44" s="10" t="s">
        <v>139</v>
      </c>
      <c r="D44" s="6">
        <v>400</v>
      </c>
    </row>
    <row r="45" spans="1:4" x14ac:dyDescent="0.25">
      <c r="A45" s="9">
        <v>42</v>
      </c>
      <c r="B45" s="9" t="s">
        <v>140</v>
      </c>
      <c r="C45" s="10" t="s">
        <v>139</v>
      </c>
      <c r="D45" s="6">
        <v>400</v>
      </c>
    </row>
    <row r="46" spans="1:4" x14ac:dyDescent="0.25">
      <c r="A46" s="9">
        <v>43</v>
      </c>
      <c r="B46" s="9" t="s">
        <v>140</v>
      </c>
      <c r="C46" s="10" t="s">
        <v>139</v>
      </c>
      <c r="D46" s="6">
        <v>1750</v>
      </c>
    </row>
    <row r="47" spans="1:4" x14ac:dyDescent="0.25">
      <c r="A47" s="9">
        <v>44</v>
      </c>
      <c r="B47" s="9" t="s">
        <v>140</v>
      </c>
      <c r="C47" s="10" t="s">
        <v>139</v>
      </c>
      <c r="D47" s="7">
        <v>850</v>
      </c>
    </row>
    <row r="48" spans="1:4" x14ac:dyDescent="0.25">
      <c r="A48" s="9">
        <v>45</v>
      </c>
      <c r="B48" s="9" t="s">
        <v>140</v>
      </c>
      <c r="C48" s="10" t="s">
        <v>139</v>
      </c>
      <c r="D48" s="6">
        <v>850</v>
      </c>
    </row>
    <row r="49" spans="1:4" x14ac:dyDescent="0.25">
      <c r="A49" s="9">
        <v>46</v>
      </c>
      <c r="B49" s="9" t="s">
        <v>140</v>
      </c>
      <c r="C49" s="10" t="s">
        <v>139</v>
      </c>
      <c r="D49" s="6">
        <v>936</v>
      </c>
    </row>
    <row r="50" spans="1:4" x14ac:dyDescent="0.25">
      <c r="A50" s="9">
        <v>47</v>
      </c>
      <c r="B50" s="9" t="s">
        <v>140</v>
      </c>
      <c r="C50" s="10" t="s">
        <v>139</v>
      </c>
      <c r="D50" s="6">
        <v>1287</v>
      </c>
    </row>
    <row r="51" spans="1:4" x14ac:dyDescent="0.25">
      <c r="A51" s="9">
        <v>48</v>
      </c>
      <c r="B51" s="9" t="s">
        <v>140</v>
      </c>
      <c r="C51" s="10" t="s">
        <v>139</v>
      </c>
      <c r="D51" s="6">
        <v>1400</v>
      </c>
    </row>
    <row r="52" spans="1:4" x14ac:dyDescent="0.25">
      <c r="A52" s="9">
        <v>49</v>
      </c>
      <c r="B52" s="9" t="s">
        <v>140</v>
      </c>
      <c r="C52" s="10" t="s">
        <v>139</v>
      </c>
      <c r="D52" s="6">
        <v>850</v>
      </c>
    </row>
    <row r="53" spans="1:4" x14ac:dyDescent="0.25">
      <c r="A53" s="9">
        <v>50</v>
      </c>
      <c r="B53" s="9" t="s">
        <v>140</v>
      </c>
      <c r="C53" s="10" t="s">
        <v>139</v>
      </c>
      <c r="D53" s="8">
        <v>3500</v>
      </c>
    </row>
    <row r="54" spans="1:4" x14ac:dyDescent="0.25">
      <c r="A54" s="9">
        <v>51</v>
      </c>
      <c r="B54" s="9" t="s">
        <v>140</v>
      </c>
      <c r="C54" s="10" t="s">
        <v>139</v>
      </c>
      <c r="D54" s="8">
        <v>2400</v>
      </c>
    </row>
    <row r="55" spans="1:4" x14ac:dyDescent="0.25">
      <c r="A55" s="9">
        <v>52</v>
      </c>
      <c r="B55" s="9" t="s">
        <v>140</v>
      </c>
      <c r="C55" s="10" t="s">
        <v>139</v>
      </c>
      <c r="D55" s="8">
        <v>2800</v>
      </c>
    </row>
    <row r="56" spans="1:4" x14ac:dyDescent="0.25">
      <c r="A56" s="9">
        <v>53</v>
      </c>
      <c r="B56" s="9" t="s">
        <v>140</v>
      </c>
      <c r="C56" s="10" t="s">
        <v>139</v>
      </c>
      <c r="D56" s="8">
        <v>850</v>
      </c>
    </row>
    <row r="57" spans="1:4" x14ac:dyDescent="0.25">
      <c r="A57" s="9">
        <v>54</v>
      </c>
      <c r="B57" s="9" t="s">
        <v>140</v>
      </c>
      <c r="C57" s="10" t="s">
        <v>139</v>
      </c>
      <c r="D57" s="8">
        <v>1400</v>
      </c>
    </row>
    <row r="58" spans="1:4" x14ac:dyDescent="0.25">
      <c r="A58" s="9">
        <v>55</v>
      </c>
      <c r="B58" s="9" t="s">
        <v>140</v>
      </c>
      <c r="C58" s="10" t="s">
        <v>139</v>
      </c>
      <c r="D58" s="8">
        <v>850</v>
      </c>
    </row>
    <row r="59" spans="1:4" x14ac:dyDescent="0.25">
      <c r="A59" s="9">
        <v>56</v>
      </c>
      <c r="B59" s="9" t="s">
        <v>140</v>
      </c>
      <c r="C59" s="10" t="s">
        <v>139</v>
      </c>
      <c r="D59" s="8">
        <v>1400</v>
      </c>
    </row>
    <row r="60" spans="1:4" x14ac:dyDescent="0.25">
      <c r="A60" s="9">
        <v>57</v>
      </c>
      <c r="B60" s="9" t="s">
        <v>140</v>
      </c>
      <c r="C60" s="10" t="s">
        <v>139</v>
      </c>
      <c r="D60" s="7">
        <v>850</v>
      </c>
    </row>
    <row r="61" spans="1:4" x14ac:dyDescent="0.25">
      <c r="A61" s="9">
        <v>58</v>
      </c>
      <c r="B61" s="9" t="s">
        <v>140</v>
      </c>
      <c r="C61" s="10" t="s">
        <v>139</v>
      </c>
      <c r="D61" s="8">
        <v>1400</v>
      </c>
    </row>
    <row r="62" spans="1:4" x14ac:dyDescent="0.25">
      <c r="A62" s="9">
        <v>59</v>
      </c>
      <c r="B62" s="9" t="s">
        <v>140</v>
      </c>
      <c r="C62" s="10" t="s">
        <v>139</v>
      </c>
      <c r="D62" s="8">
        <v>850</v>
      </c>
    </row>
    <row r="63" spans="1:4" x14ac:dyDescent="0.25">
      <c r="A63" s="9">
        <v>60</v>
      </c>
      <c r="B63" s="9" t="s">
        <v>140</v>
      </c>
      <c r="C63" s="10" t="s">
        <v>139</v>
      </c>
      <c r="D63" s="8">
        <v>1750</v>
      </c>
    </row>
    <row r="64" spans="1:4" x14ac:dyDescent="0.25">
      <c r="A64" s="9">
        <v>61</v>
      </c>
      <c r="B64" s="9" t="s">
        <v>140</v>
      </c>
      <c r="C64" s="10" t="s">
        <v>139</v>
      </c>
      <c r="D64" s="8">
        <v>850</v>
      </c>
    </row>
    <row r="65" spans="1:4" x14ac:dyDescent="0.25">
      <c r="A65" s="9">
        <v>62</v>
      </c>
      <c r="B65" s="9" t="s">
        <v>140</v>
      </c>
      <c r="C65" s="10" t="s">
        <v>139</v>
      </c>
      <c r="D65" s="8">
        <v>850</v>
      </c>
    </row>
    <row r="66" spans="1:4" x14ac:dyDescent="0.25">
      <c r="A66" s="9">
        <v>63</v>
      </c>
      <c r="B66" s="9" t="s">
        <v>140</v>
      </c>
      <c r="C66" s="10" t="s">
        <v>139</v>
      </c>
      <c r="D66" s="8">
        <v>1400</v>
      </c>
    </row>
    <row r="67" spans="1:4" x14ac:dyDescent="0.25">
      <c r="A67" s="9">
        <v>64</v>
      </c>
      <c r="B67" s="9" t="s">
        <v>140</v>
      </c>
      <c r="C67" s="10" t="s">
        <v>139</v>
      </c>
      <c r="D67" s="8">
        <v>1750</v>
      </c>
    </row>
    <row r="68" spans="1:4" x14ac:dyDescent="0.25">
      <c r="A68" s="9">
        <v>65</v>
      </c>
      <c r="B68" s="9" t="s">
        <v>140</v>
      </c>
      <c r="C68" s="10" t="s">
        <v>139</v>
      </c>
      <c r="D68" s="8">
        <v>1400</v>
      </c>
    </row>
    <row r="69" spans="1:4" x14ac:dyDescent="0.25">
      <c r="A69" s="9">
        <v>66</v>
      </c>
      <c r="B69" s="9" t="s">
        <v>140</v>
      </c>
      <c r="C69" s="10" t="s">
        <v>139</v>
      </c>
      <c r="D69" s="8">
        <v>850</v>
      </c>
    </row>
    <row r="70" spans="1:4" x14ac:dyDescent="0.25">
      <c r="A70" s="9">
        <v>67</v>
      </c>
      <c r="B70" s="9" t="s">
        <v>140</v>
      </c>
      <c r="C70" s="10" t="s">
        <v>139</v>
      </c>
      <c r="D70" s="8">
        <v>936</v>
      </c>
    </row>
    <row r="71" spans="1:4" x14ac:dyDescent="0.25">
      <c r="A71" s="9">
        <v>68</v>
      </c>
      <c r="B71" s="9" t="s">
        <v>140</v>
      </c>
      <c r="C71" s="10" t="s">
        <v>139</v>
      </c>
      <c r="D71" s="8">
        <v>400</v>
      </c>
    </row>
    <row r="72" spans="1:4" x14ac:dyDescent="0.25">
      <c r="A72" s="9">
        <v>69</v>
      </c>
      <c r="B72" s="9" t="s">
        <v>140</v>
      </c>
      <c r="C72" s="10" t="s">
        <v>139</v>
      </c>
      <c r="D72" s="8">
        <v>600</v>
      </c>
    </row>
    <row r="73" spans="1:4" x14ac:dyDescent="0.25">
      <c r="A73" s="9">
        <v>70</v>
      </c>
      <c r="B73" s="9" t="s">
        <v>140</v>
      </c>
      <c r="C73" s="10" t="s">
        <v>139</v>
      </c>
      <c r="D73" s="8">
        <v>400</v>
      </c>
    </row>
    <row r="74" spans="1:4" x14ac:dyDescent="0.25">
      <c r="A74" s="9">
        <v>71</v>
      </c>
      <c r="B74" s="9" t="s">
        <v>140</v>
      </c>
      <c r="C74" s="10" t="s">
        <v>139</v>
      </c>
      <c r="D74" s="8">
        <v>1750</v>
      </c>
    </row>
    <row r="75" spans="1:4" x14ac:dyDescent="0.25">
      <c r="A75" s="9">
        <v>72</v>
      </c>
      <c r="B75" s="9" t="s">
        <v>140</v>
      </c>
      <c r="C75" s="10" t="s">
        <v>139</v>
      </c>
      <c r="D75" s="8">
        <v>1400</v>
      </c>
    </row>
    <row r="76" spans="1:4" x14ac:dyDescent="0.25">
      <c r="A76" s="9">
        <v>73</v>
      </c>
      <c r="B76" s="9" t="s">
        <v>140</v>
      </c>
      <c r="C76" s="10" t="s">
        <v>139</v>
      </c>
      <c r="D76" s="8">
        <v>850</v>
      </c>
    </row>
    <row r="77" spans="1:4" x14ac:dyDescent="0.25">
      <c r="A77" s="9">
        <v>74</v>
      </c>
      <c r="B77" s="9" t="s">
        <v>140</v>
      </c>
      <c r="C77" s="10" t="s">
        <v>139</v>
      </c>
      <c r="D77" s="8">
        <v>1400</v>
      </c>
    </row>
    <row r="78" spans="1:4" x14ac:dyDescent="0.25">
      <c r="A78" s="9">
        <v>75</v>
      </c>
      <c r="B78" s="9" t="s">
        <v>140</v>
      </c>
      <c r="C78" s="10" t="s">
        <v>139</v>
      </c>
      <c r="D78" s="8">
        <v>2800</v>
      </c>
    </row>
    <row r="79" spans="1:4" x14ac:dyDescent="0.25">
      <c r="A79" s="9">
        <v>76</v>
      </c>
      <c r="B79" s="9" t="s">
        <v>140</v>
      </c>
      <c r="C79" s="10" t="s">
        <v>139</v>
      </c>
      <c r="D79" s="8">
        <v>1700</v>
      </c>
    </row>
    <row r="80" spans="1:4" x14ac:dyDescent="0.25">
      <c r="A80" s="9">
        <v>77</v>
      </c>
      <c r="B80" s="9" t="s">
        <v>140</v>
      </c>
      <c r="C80" s="10" t="s">
        <v>139</v>
      </c>
      <c r="D80" s="8">
        <v>2800</v>
      </c>
    </row>
    <row r="81" spans="1:4" x14ac:dyDescent="0.25">
      <c r="A81" s="9">
        <v>78</v>
      </c>
      <c r="B81" s="9" t="s">
        <v>140</v>
      </c>
      <c r="C81" s="10" t="s">
        <v>139</v>
      </c>
      <c r="D81" s="8">
        <v>1700</v>
      </c>
    </row>
    <row r="82" spans="1:4" x14ac:dyDescent="0.25">
      <c r="A82" s="9">
        <v>79</v>
      </c>
      <c r="B82" s="9" t="s">
        <v>140</v>
      </c>
      <c r="C82" s="10" t="s">
        <v>139</v>
      </c>
      <c r="D82" s="8">
        <v>850</v>
      </c>
    </row>
    <row r="83" spans="1:4" x14ac:dyDescent="0.25">
      <c r="A83" s="9">
        <v>80</v>
      </c>
      <c r="B83" s="9" t="s">
        <v>140</v>
      </c>
      <c r="C83" s="10" t="s">
        <v>139</v>
      </c>
      <c r="D83" s="8">
        <v>4640</v>
      </c>
    </row>
    <row r="84" spans="1:4" x14ac:dyDescent="0.25">
      <c r="A84" s="9">
        <v>81</v>
      </c>
      <c r="B84" s="9" t="s">
        <v>140</v>
      </c>
      <c r="C84" s="10" t="s">
        <v>139</v>
      </c>
      <c r="D84" s="8">
        <v>374</v>
      </c>
    </row>
    <row r="85" spans="1:4" x14ac:dyDescent="0.25">
      <c r="A85" s="9">
        <v>82</v>
      </c>
      <c r="B85" s="9" t="s">
        <v>140</v>
      </c>
      <c r="C85" s="10" t="s">
        <v>139</v>
      </c>
      <c r="D85" s="8">
        <v>2574</v>
      </c>
    </row>
    <row r="86" spans="1:4" x14ac:dyDescent="0.25">
      <c r="A86" s="9">
        <v>83</v>
      </c>
      <c r="B86" s="9" t="s">
        <v>140</v>
      </c>
      <c r="C86" s="10" t="s">
        <v>139</v>
      </c>
      <c r="D86" s="8">
        <v>1400</v>
      </c>
    </row>
    <row r="87" spans="1:4" x14ac:dyDescent="0.25">
      <c r="A87" s="9">
        <v>84</v>
      </c>
      <c r="B87" s="9" t="s">
        <v>140</v>
      </c>
      <c r="C87" s="10" t="s">
        <v>139</v>
      </c>
      <c r="D87" s="8">
        <v>850</v>
      </c>
    </row>
    <row r="88" spans="1:4" x14ac:dyDescent="0.25">
      <c r="A88" s="9">
        <v>85</v>
      </c>
      <c r="B88" s="9" t="s">
        <v>140</v>
      </c>
      <c r="C88" s="10" t="s">
        <v>139</v>
      </c>
      <c r="D88" s="8">
        <v>850</v>
      </c>
    </row>
    <row r="89" spans="1:4" x14ac:dyDescent="0.25">
      <c r="A89" s="9">
        <v>86</v>
      </c>
      <c r="B89" s="9" t="s">
        <v>140</v>
      </c>
      <c r="C89" s="10" t="s">
        <v>139</v>
      </c>
      <c r="D89" s="8">
        <v>1400</v>
      </c>
    </row>
    <row r="90" spans="1:4" x14ac:dyDescent="0.25">
      <c r="A90" s="9">
        <v>87</v>
      </c>
      <c r="B90" s="9" t="s">
        <v>140</v>
      </c>
      <c r="C90" s="10" t="s">
        <v>139</v>
      </c>
      <c r="D90" s="8">
        <v>850</v>
      </c>
    </row>
    <row r="91" spans="1:4" x14ac:dyDescent="0.25">
      <c r="A91" s="9">
        <v>88</v>
      </c>
      <c r="B91" s="9" t="s">
        <v>140</v>
      </c>
      <c r="C91" s="10" t="s">
        <v>139</v>
      </c>
      <c r="D91" s="8">
        <v>1700</v>
      </c>
    </row>
    <row r="92" spans="1:4" x14ac:dyDescent="0.25">
      <c r="A92" s="9">
        <v>89</v>
      </c>
      <c r="B92" s="9" t="s">
        <v>140</v>
      </c>
      <c r="C92" s="10" t="s">
        <v>139</v>
      </c>
      <c r="D92" s="8">
        <v>2800</v>
      </c>
    </row>
    <row r="93" spans="1:4" x14ac:dyDescent="0.25">
      <c r="A93" s="9">
        <v>90</v>
      </c>
      <c r="B93" s="9" t="s">
        <v>140</v>
      </c>
      <c r="C93" s="10" t="s">
        <v>139</v>
      </c>
      <c r="D93" s="8">
        <v>500</v>
      </c>
    </row>
    <row r="94" spans="1:4" x14ac:dyDescent="0.25">
      <c r="A94" s="9">
        <v>91</v>
      </c>
      <c r="B94" s="9" t="s">
        <v>140</v>
      </c>
      <c r="C94" s="10" t="s">
        <v>139</v>
      </c>
      <c r="D94" s="8">
        <v>1400</v>
      </c>
    </row>
    <row r="95" spans="1:4" x14ac:dyDescent="0.25">
      <c r="A95" s="9">
        <v>92</v>
      </c>
      <c r="B95" s="9" t="s">
        <v>140</v>
      </c>
      <c r="C95" s="10" t="s">
        <v>139</v>
      </c>
      <c r="D95" s="8">
        <v>1400</v>
      </c>
    </row>
    <row r="96" spans="1:4" x14ac:dyDescent="0.25">
      <c r="A96" s="9">
        <v>93</v>
      </c>
      <c r="B96" s="9" t="s">
        <v>140</v>
      </c>
      <c r="C96" s="10" t="s">
        <v>139</v>
      </c>
      <c r="D96" s="11">
        <v>850</v>
      </c>
    </row>
    <row r="97" spans="1:4" x14ac:dyDescent="0.25">
      <c r="A97" s="9">
        <v>94</v>
      </c>
      <c r="B97" s="9" t="s">
        <v>140</v>
      </c>
      <c r="C97" s="10" t="s">
        <v>139</v>
      </c>
      <c r="D97" s="12">
        <v>850</v>
      </c>
    </row>
    <row r="98" spans="1:4" x14ac:dyDescent="0.25">
      <c r="A98" s="9">
        <v>95</v>
      </c>
      <c r="B98" s="9" t="s">
        <v>140</v>
      </c>
      <c r="C98" s="10" t="s">
        <v>139</v>
      </c>
      <c r="D98" s="13">
        <v>3500</v>
      </c>
    </row>
    <row r="99" spans="1:4" x14ac:dyDescent="0.25">
      <c r="A99" s="9">
        <v>96</v>
      </c>
      <c r="B99" s="9" t="s">
        <v>140</v>
      </c>
      <c r="C99" s="10" t="s">
        <v>139</v>
      </c>
      <c r="D99" s="11">
        <v>850</v>
      </c>
    </row>
    <row r="100" spans="1:4" x14ac:dyDescent="0.25">
      <c r="A100" s="9">
        <v>97</v>
      </c>
      <c r="B100" s="9" t="s">
        <v>140</v>
      </c>
      <c r="C100" s="10" t="s">
        <v>139</v>
      </c>
      <c r="D100" s="14">
        <v>850</v>
      </c>
    </row>
    <row r="101" spans="1:4" x14ac:dyDescent="0.25">
      <c r="A101" s="9">
        <v>98</v>
      </c>
      <c r="B101" s="9" t="s">
        <v>140</v>
      </c>
      <c r="C101" s="10" t="s">
        <v>139</v>
      </c>
      <c r="D101" s="14">
        <v>1700</v>
      </c>
    </row>
    <row r="102" spans="1:4" x14ac:dyDescent="0.25">
      <c r="A102" s="9">
        <v>99</v>
      </c>
      <c r="B102" s="9" t="s">
        <v>140</v>
      </c>
      <c r="C102" s="10" t="s">
        <v>139</v>
      </c>
      <c r="D102" s="14">
        <v>1700</v>
      </c>
    </row>
    <row r="103" spans="1:4" x14ac:dyDescent="0.25">
      <c r="A103" s="9">
        <v>100</v>
      </c>
      <c r="B103" s="9" t="s">
        <v>140</v>
      </c>
      <c r="C103" s="10" t="s">
        <v>139</v>
      </c>
      <c r="D103" s="14">
        <v>6000</v>
      </c>
    </row>
    <row r="104" spans="1:4" x14ac:dyDescent="0.25">
      <c r="A104" s="9">
        <v>101</v>
      </c>
      <c r="B104" s="9" t="s">
        <v>140</v>
      </c>
      <c r="C104" s="10" t="s">
        <v>139</v>
      </c>
      <c r="D104" s="11">
        <v>4640</v>
      </c>
    </row>
    <row r="105" spans="1:4" x14ac:dyDescent="0.25">
      <c r="A105" s="9">
        <v>102</v>
      </c>
      <c r="B105" s="9" t="s">
        <v>140</v>
      </c>
      <c r="C105" s="10" t="s">
        <v>139</v>
      </c>
      <c r="D105" s="11">
        <v>1750</v>
      </c>
    </row>
    <row r="106" spans="1:4" x14ac:dyDescent="0.25">
      <c r="A106" s="9">
        <v>103</v>
      </c>
      <c r="B106" s="9" t="s">
        <v>140</v>
      </c>
      <c r="C106" s="10" t="s">
        <v>139</v>
      </c>
      <c r="D106" s="11">
        <v>850</v>
      </c>
    </row>
    <row r="107" spans="1:4" x14ac:dyDescent="0.25">
      <c r="A107" s="9">
        <v>104</v>
      </c>
      <c r="B107" s="9" t="s">
        <v>140</v>
      </c>
      <c r="C107" s="10" t="s">
        <v>139</v>
      </c>
      <c r="D107" s="11">
        <v>3500</v>
      </c>
    </row>
    <row r="108" spans="1:4" x14ac:dyDescent="0.25">
      <c r="A108" s="9">
        <v>105</v>
      </c>
      <c r="B108" s="9" t="s">
        <v>140</v>
      </c>
      <c r="C108" s="10" t="s">
        <v>139</v>
      </c>
      <c r="D108" s="11">
        <f>6960/3</f>
        <v>2320</v>
      </c>
    </row>
    <row r="109" spans="1:4" x14ac:dyDescent="0.25">
      <c r="A109" s="9">
        <v>106</v>
      </c>
      <c r="B109" s="9" t="s">
        <v>140</v>
      </c>
      <c r="C109" s="10" t="s">
        <v>139</v>
      </c>
      <c r="D109" s="11">
        <f>5616/3</f>
        <v>1872</v>
      </c>
    </row>
    <row r="110" spans="1:4" x14ac:dyDescent="0.25">
      <c r="A110" s="9">
        <v>107</v>
      </c>
      <c r="B110" s="9" t="s">
        <v>140</v>
      </c>
      <c r="C110" s="10" t="s">
        <v>139</v>
      </c>
      <c r="D110" s="11">
        <f>3861/3</f>
        <v>1287</v>
      </c>
    </row>
    <row r="111" spans="1:4" x14ac:dyDescent="0.25">
      <c r="A111" s="9">
        <v>108</v>
      </c>
      <c r="B111" s="9" t="s">
        <v>140</v>
      </c>
      <c r="C111" s="10" t="s">
        <v>139</v>
      </c>
      <c r="D111" s="11">
        <v>1750</v>
      </c>
    </row>
    <row r="112" spans="1:4" x14ac:dyDescent="0.25">
      <c r="A112" s="9">
        <v>109</v>
      </c>
      <c r="B112" s="9" t="s">
        <v>140</v>
      </c>
      <c r="C112" s="10" t="s">
        <v>139</v>
      </c>
      <c r="D112" s="11">
        <v>1400</v>
      </c>
    </row>
    <row r="113" spans="1:4" x14ac:dyDescent="0.25">
      <c r="A113" s="9">
        <v>110</v>
      </c>
      <c r="B113" s="9" t="s">
        <v>140</v>
      </c>
      <c r="C113" s="10" t="s">
        <v>139</v>
      </c>
      <c r="D113" s="11">
        <v>1400</v>
      </c>
    </row>
    <row r="114" spans="1:4" x14ac:dyDescent="0.25">
      <c r="A114" s="9">
        <v>111</v>
      </c>
      <c r="B114" s="9" t="s">
        <v>140</v>
      </c>
      <c r="C114" s="10" t="s">
        <v>139</v>
      </c>
      <c r="D114" s="14">
        <v>850</v>
      </c>
    </row>
    <row r="115" spans="1:4" x14ac:dyDescent="0.25">
      <c r="A115" s="9">
        <v>112</v>
      </c>
      <c r="B115" s="9" t="s">
        <v>140</v>
      </c>
      <c r="C115" s="10" t="s">
        <v>139</v>
      </c>
      <c r="D115" s="11">
        <v>1750</v>
      </c>
    </row>
    <row r="116" spans="1:4" x14ac:dyDescent="0.25">
      <c r="A116" s="9">
        <v>113</v>
      </c>
      <c r="B116" s="9" t="s">
        <v>140</v>
      </c>
      <c r="C116" s="10" t="s">
        <v>139</v>
      </c>
      <c r="D116" s="11">
        <v>1400</v>
      </c>
    </row>
    <row r="117" spans="1:4" x14ac:dyDescent="0.25">
      <c r="A117" s="9">
        <v>114</v>
      </c>
      <c r="B117" s="9" t="s">
        <v>140</v>
      </c>
      <c r="C117" s="10" t="s">
        <v>139</v>
      </c>
      <c r="D117" s="11">
        <v>1200</v>
      </c>
    </row>
    <row r="118" spans="1:4" x14ac:dyDescent="0.25">
      <c r="A118" s="9">
        <v>115</v>
      </c>
      <c r="B118" s="9" t="s">
        <v>140</v>
      </c>
      <c r="C118" s="10" t="s">
        <v>139</v>
      </c>
      <c r="D118" s="11">
        <v>1400</v>
      </c>
    </row>
    <row r="119" spans="1:4" x14ac:dyDescent="0.25">
      <c r="A119" s="9">
        <v>116</v>
      </c>
      <c r="B119" s="9" t="s">
        <v>140</v>
      </c>
      <c r="C119" s="10" t="s">
        <v>139</v>
      </c>
      <c r="D119" s="11">
        <f>5148/4</f>
        <v>1287</v>
      </c>
    </row>
    <row r="120" spans="1:4" x14ac:dyDescent="0.25">
      <c r="A120" s="9">
        <v>117</v>
      </c>
      <c r="B120" s="9" t="s">
        <v>140</v>
      </c>
      <c r="C120" s="10" t="s">
        <v>139</v>
      </c>
      <c r="D120" s="14">
        <f>3861/3</f>
        <v>1287</v>
      </c>
    </row>
    <row r="121" spans="1:4" x14ac:dyDescent="0.25">
      <c r="A121" s="9">
        <v>118</v>
      </c>
      <c r="B121" s="9" t="s">
        <v>140</v>
      </c>
      <c r="C121" s="10" t="s">
        <v>139</v>
      </c>
      <c r="D121" s="14">
        <v>936</v>
      </c>
    </row>
    <row r="122" spans="1:4" x14ac:dyDescent="0.25">
      <c r="A122" s="9">
        <v>119</v>
      </c>
      <c r="B122" s="9" t="s">
        <v>140</v>
      </c>
      <c r="C122" s="10" t="s">
        <v>139</v>
      </c>
      <c r="D122" s="11">
        <v>850</v>
      </c>
    </row>
    <row r="123" spans="1:4" x14ac:dyDescent="0.25">
      <c r="A123" s="9">
        <v>120</v>
      </c>
      <c r="B123" s="9" t="s">
        <v>140</v>
      </c>
      <c r="C123" s="10" t="s">
        <v>139</v>
      </c>
      <c r="D123" s="14">
        <v>936</v>
      </c>
    </row>
    <row r="124" spans="1:4" x14ac:dyDescent="0.25">
      <c r="A124" s="9">
        <v>121</v>
      </c>
      <c r="B124" s="9" t="s">
        <v>140</v>
      </c>
      <c r="C124" s="10" t="s">
        <v>139</v>
      </c>
      <c r="D124" s="11">
        <v>1400</v>
      </c>
    </row>
    <row r="125" spans="1:4" x14ac:dyDescent="0.25">
      <c r="A125" s="9">
        <v>122</v>
      </c>
      <c r="B125" s="9" t="s">
        <v>140</v>
      </c>
      <c r="C125" s="10" t="s">
        <v>139</v>
      </c>
      <c r="D125" s="14">
        <v>850</v>
      </c>
    </row>
    <row r="126" spans="1:4" x14ac:dyDescent="0.25">
      <c r="A126" s="9">
        <v>123</v>
      </c>
      <c r="B126" s="9" t="s">
        <v>140</v>
      </c>
      <c r="C126" s="10" t="s">
        <v>139</v>
      </c>
      <c r="D126" s="14">
        <v>1750</v>
      </c>
    </row>
    <row r="127" spans="1:4" x14ac:dyDescent="0.25">
      <c r="A127" s="9">
        <v>124</v>
      </c>
      <c r="B127" s="9" t="s">
        <v>140</v>
      </c>
      <c r="C127" s="10" t="s">
        <v>139</v>
      </c>
      <c r="D127" s="11">
        <v>400</v>
      </c>
    </row>
    <row r="128" spans="1:4" x14ac:dyDescent="0.25">
      <c r="A128" s="9">
        <v>125</v>
      </c>
      <c r="B128" s="9" t="s">
        <v>140</v>
      </c>
      <c r="C128" s="10" t="s">
        <v>139</v>
      </c>
      <c r="D128" s="11">
        <v>850</v>
      </c>
    </row>
    <row r="129" spans="1:4" x14ac:dyDescent="0.25">
      <c r="A129" s="9">
        <v>126</v>
      </c>
      <c r="B129" s="9" t="s">
        <v>140</v>
      </c>
      <c r="C129" s="10" t="s">
        <v>139</v>
      </c>
      <c r="D129" s="11">
        <f>6960/3</f>
        <v>2320</v>
      </c>
    </row>
    <row r="130" spans="1:4" x14ac:dyDescent="0.25">
      <c r="A130" s="9">
        <v>127</v>
      </c>
      <c r="B130" s="9" t="s">
        <v>140</v>
      </c>
      <c r="C130" s="10" t="s">
        <v>139</v>
      </c>
      <c r="D130" s="14">
        <f>3861/3</f>
        <v>1287</v>
      </c>
    </row>
    <row r="131" spans="1:4" x14ac:dyDescent="0.25">
      <c r="A131" s="9">
        <v>128</v>
      </c>
      <c r="B131" s="9" t="s">
        <v>140</v>
      </c>
      <c r="C131" s="10" t="s">
        <v>139</v>
      </c>
      <c r="D131" s="11">
        <f>5616/3</f>
        <v>1872</v>
      </c>
    </row>
    <row r="132" spans="1:4" x14ac:dyDescent="0.25">
      <c r="A132" s="9">
        <v>129</v>
      </c>
      <c r="B132" s="9" t="s">
        <v>140</v>
      </c>
      <c r="C132" s="10" t="s">
        <v>139</v>
      </c>
      <c r="D132" s="11">
        <v>600</v>
      </c>
    </row>
    <row r="133" spans="1:4" x14ac:dyDescent="0.25">
      <c r="A133" s="9">
        <v>130</v>
      </c>
      <c r="B133" s="9" t="s">
        <v>140</v>
      </c>
      <c r="C133" s="10" t="s">
        <v>139</v>
      </c>
      <c r="D133" s="14">
        <v>400</v>
      </c>
    </row>
    <row r="134" spans="1:4" x14ac:dyDescent="0.25">
      <c r="A134" s="9">
        <v>131</v>
      </c>
      <c r="B134" s="9" t="s">
        <v>140</v>
      </c>
      <c r="C134" s="10" t="s">
        <v>139</v>
      </c>
      <c r="D134" s="11">
        <v>1750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3" t="s">
        <v>138</v>
      </c>
    </row>
  </sheetData>
  <hyperlinks>
    <hyperlink ref="B4" r:id="rId1" xr:uid="{00000000-0004-0000-06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 </vt:lpstr>
      <vt:lpstr>Reporte de Formatos  (2)</vt:lpstr>
      <vt:lpstr>Hidden_1</vt:lpstr>
      <vt:lpstr>Hidden_2</vt:lpstr>
      <vt:lpstr>Hidden_3</vt:lpstr>
      <vt:lpstr>Tabla_468804</vt:lpstr>
      <vt:lpstr>Tabla_468805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2021-07-10T16:31:07Z</cp:lastPrinted>
  <dcterms:created xsi:type="dcterms:W3CDTF">2021-04-05T19:20:01Z</dcterms:created>
  <dcterms:modified xsi:type="dcterms:W3CDTF">2022-07-07T20:07:35Z</dcterms:modified>
</cp:coreProperties>
</file>